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llytoups/Desktop/Kelly/Nutrients in Grains/"/>
    </mc:Choice>
  </mc:AlternateContent>
  <xr:revisionPtr revIDLastSave="0" documentId="13_ncr:1_{CCD0D7FC-E328-2442-AA91-6CFC865D12DE}" xr6:coauthVersionLast="47" xr6:coauthVersionMax="47" xr10:uidLastSave="{00000000-0000-0000-0000-000000000000}"/>
  <bookViews>
    <workbookView xWindow="16400" yWindow="3660" windowWidth="31540" windowHeight="20420" tabRatio="500" xr2:uid="{00000000-000D-0000-FFFF-FFFF00000000}"/>
  </bookViews>
  <sheets>
    <sheet name="Grains Compared" sheetId="1" r:id="rId1"/>
    <sheet name="Sheet1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7" i="1" l="1"/>
  <c r="T38" i="1"/>
  <c r="T39" i="1"/>
  <c r="T40" i="1"/>
  <c r="T41" i="1"/>
  <c r="T42" i="1"/>
  <c r="T43" i="1"/>
  <c r="T44" i="1"/>
  <c r="T45" i="1"/>
  <c r="T46" i="1"/>
  <c r="T47" i="1"/>
  <c r="T48" i="1"/>
  <c r="T49" i="1"/>
  <c r="T51" i="1"/>
  <c r="T52" i="1"/>
  <c r="T53" i="1"/>
  <c r="T54" i="1"/>
  <c r="T55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L37" i="1"/>
  <c r="L38" i="1"/>
  <c r="L39" i="1"/>
  <c r="L40" i="1"/>
  <c r="L41" i="1"/>
  <c r="L42" i="1"/>
  <c r="L43" i="1"/>
  <c r="L44" i="1"/>
  <c r="L45" i="1"/>
  <c r="L46" i="1"/>
  <c r="L47" i="1"/>
  <c r="L48" i="1"/>
  <c r="L50" i="1"/>
  <c r="L51" i="1"/>
  <c r="L52" i="1"/>
  <c r="L53" i="1"/>
  <c r="L54" i="1"/>
  <c r="L55" i="1"/>
  <c r="L5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V37" i="1"/>
  <c r="V38" i="1"/>
  <c r="V39" i="1"/>
  <c r="V40" i="1"/>
  <c r="V41" i="1"/>
  <c r="V42" i="1"/>
  <c r="V43" i="1"/>
  <c r="V44" i="1"/>
  <c r="V45" i="1"/>
  <c r="V46" i="1"/>
  <c r="V47" i="1"/>
  <c r="V48" i="1"/>
  <c r="V50" i="1"/>
  <c r="V51" i="1"/>
  <c r="V52" i="1"/>
  <c r="V53" i="1"/>
  <c r="V54" i="1"/>
  <c r="V55" i="1"/>
  <c r="V56" i="1"/>
  <c r="U37" i="1"/>
  <c r="U38" i="1"/>
  <c r="U39" i="1"/>
  <c r="U40" i="1"/>
  <c r="U41" i="1"/>
  <c r="U42" i="1"/>
  <c r="U43" i="1"/>
  <c r="U44" i="1"/>
  <c r="U45" i="1"/>
  <c r="U46" i="1"/>
  <c r="U47" i="1"/>
  <c r="U48" i="1"/>
  <c r="U50" i="1"/>
  <c r="U51" i="1"/>
  <c r="U52" i="1"/>
  <c r="U53" i="1"/>
  <c r="U54" i="1"/>
  <c r="U55" i="1"/>
  <c r="U5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37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1" i="1"/>
  <c r="Y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Cynthia Harriman</author>
  </authors>
  <commentList>
    <comment ref="U14" authorId="0" shapeId="0" xr:uid="{00000000-0006-0000-0000-000001000000}">
      <text>
        <r>
          <rPr>
            <b/>
            <sz val="9"/>
            <color rgb="FF000000"/>
            <rFont val="Verdana"/>
            <family val="2"/>
          </rPr>
          <t>Cynthia Harriman:</t>
        </r>
        <r>
          <rPr>
            <sz val="9"/>
            <color rgb="FF000000"/>
            <rFont val="Verdana"/>
            <family val="2"/>
          </rPr>
          <t xml:space="preserve">
</t>
        </r>
        <r>
          <rPr>
            <sz val="9"/>
            <color rgb="FF000000"/>
            <rFont val="Verdana"/>
            <family val="2"/>
          </rPr>
          <t>fiber value taken from triticale flour 20070 because 20069 had no fiber value listed</t>
        </r>
      </text>
    </comment>
    <comment ref="Y14" authorId="0" shapeId="0" xr:uid="{00000000-0006-0000-0000-000002000000}">
      <text>
        <r>
          <rPr>
            <b/>
            <sz val="9"/>
            <color rgb="FF000000"/>
            <rFont val="Verdana"/>
            <family val="2"/>
          </rPr>
          <t>Cynthia Harriman:</t>
        </r>
        <r>
          <rPr>
            <sz val="9"/>
            <color rgb="FF000000"/>
            <rFont val="Verdana"/>
            <family val="2"/>
          </rPr>
          <t xml:space="preserve">
</t>
        </r>
        <r>
          <rPr>
            <sz val="9"/>
            <color rgb="FF000000"/>
            <rFont val="Verdana"/>
            <family val="2"/>
          </rPr>
          <t xml:space="preserve">from a healthgrain study
</t>
        </r>
        <r>
          <rPr>
            <sz val="9"/>
            <color rgb="FF000000"/>
            <rFont val="Verdana"/>
            <family val="2"/>
          </rPr>
          <t>http://www.ncbi.nlm.nih.gov/pubmed/18921978</t>
        </r>
      </text>
    </comment>
  </commentList>
</comments>
</file>

<file path=xl/sharedStrings.xml><?xml version="1.0" encoding="utf-8"?>
<sst xmlns="http://schemas.openxmlformats.org/spreadsheetml/2006/main" count="183" uniqueCount="71">
  <si>
    <t>This spreadsheet compares the nutrients in different whole grains</t>
  </si>
  <si>
    <t>** 45g of dry grain cooks up to about 3/4 to 1 cup of cooked grain</t>
  </si>
  <si>
    <t>** For comparison, 28g of dry grain is considered an "ounce equivalent"/serving by USDA's MyPlate</t>
  </si>
  <si>
    <t>good source (10% DV)</t>
  </si>
  <si>
    <t>excell source (20% DV)</t>
  </si>
  <si>
    <t>50% DV</t>
  </si>
  <si>
    <t>100% DV</t>
  </si>
  <si>
    <t>DV</t>
  </si>
  <si>
    <t>amaranth</t>
  </si>
  <si>
    <t>barley hulled</t>
  </si>
  <si>
    <t>buckwheat</t>
  </si>
  <si>
    <t>cornmeal</t>
  </si>
  <si>
    <t>Kamut</t>
  </si>
  <si>
    <t>millet</t>
  </si>
  <si>
    <t>oats</t>
  </si>
  <si>
    <t>rolled oats</t>
  </si>
  <si>
    <t>quinoa</t>
  </si>
  <si>
    <t>rice, brown</t>
  </si>
  <si>
    <t>rye</t>
  </si>
  <si>
    <t>sorghum flour</t>
  </si>
  <si>
    <t>sorghum</t>
  </si>
  <si>
    <t>spelt</t>
  </si>
  <si>
    <t>teff</t>
  </si>
  <si>
    <t>triticale</t>
  </si>
  <si>
    <t>wheat, hard white</t>
  </si>
  <si>
    <t>wheat, red</t>
  </si>
  <si>
    <t>bulgur</t>
  </si>
  <si>
    <t>wheat, durum</t>
  </si>
  <si>
    <t>wild rice</t>
  </si>
  <si>
    <t>NDB No.</t>
  </si>
  <si>
    <t>good</t>
  </si>
  <si>
    <t>excell</t>
  </si>
  <si>
    <t>calories</t>
  </si>
  <si>
    <t>kcal</t>
  </si>
  <si>
    <t>protein</t>
  </si>
  <si>
    <t>g</t>
  </si>
  <si>
    <t>total lipid</t>
  </si>
  <si>
    <t>carbohydrates</t>
  </si>
  <si>
    <t>fiber</t>
  </si>
  <si>
    <t>calcium</t>
  </si>
  <si>
    <t>mg</t>
  </si>
  <si>
    <t>Iron</t>
  </si>
  <si>
    <t>Magnesium</t>
  </si>
  <si>
    <t>Phosphorus</t>
  </si>
  <si>
    <t>Potassium</t>
  </si>
  <si>
    <t>Sodium</t>
  </si>
  <si>
    <t>Zinc</t>
  </si>
  <si>
    <t>Copper</t>
  </si>
  <si>
    <t>Manganese</t>
  </si>
  <si>
    <t>Selenium</t>
  </si>
  <si>
    <t>mcg</t>
  </si>
  <si>
    <t>Vit C</t>
  </si>
  <si>
    <t>Thiamin</t>
  </si>
  <si>
    <t>Riboflavin</t>
  </si>
  <si>
    <t>Niacin</t>
  </si>
  <si>
    <t>Pantothenic</t>
  </si>
  <si>
    <t>Vit B6</t>
  </si>
  <si>
    <t>Folate, DFE</t>
  </si>
  <si>
    <t>mcg_DFE</t>
  </si>
  <si>
    <t>which grain has most?</t>
  </si>
  <si>
    <t>brown rice</t>
  </si>
  <si>
    <t xml:space="preserve">durum </t>
  </si>
  <si>
    <t>barley</t>
  </si>
  <si>
    <t>black rice</t>
  </si>
  <si>
    <t>red rice</t>
  </si>
  <si>
    <t>sr28</t>
  </si>
  <si>
    <t>NA</t>
  </si>
  <si>
    <t>** All values are for 45g of dry grain (a standard FDA reference amount/serving, known as RACC)</t>
  </si>
  <si>
    <t>** Daily Values (DV) were updated in 2016 and went into effect by 01/2021. See here for Daily Values: https://www.fda.gov/food/new-nutrition-facts-label/daily-value-new-nutrition-and-supplement-facts-labels</t>
  </si>
  <si>
    <t>** All values are from the USDA FoodData Central; the NDB No. we used is listed for each grain.</t>
  </si>
  <si>
    <t>LAST UPDATED JUNE 10,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</si>
</sst>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"/>
  </numFmts>
  <fonts count="11" x14ac:knownFonts="1">
    <font>
      <sz val="12"/>
      <color theme="1"/>
      <name val="Calibri"/>
      <family val="2"/>
      <scheme val="minor"/>
    </font>
    <font>
      <b/>
      <sz val="10"/>
      <name val="Verdana"/>
      <family val="2"/>
    </font>
    <font>
      <u/>
      <sz val="10"/>
      <color indexed="12"/>
      <name val="Verdana"/>
      <family val="2"/>
    </font>
    <font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right"/>
    </xf>
    <xf numFmtId="9" fontId="0" fillId="0" borderId="0" xfId="2" applyFont="1" applyFill="1" applyAlignment="1">
      <alignment horizontal="right"/>
    </xf>
    <xf numFmtId="9" fontId="0" fillId="0" borderId="0" xfId="2" applyFont="1"/>
    <xf numFmtId="0" fontId="6" fillId="0" borderId="0" xfId="0" applyFont="1" applyFill="1" applyAlignment="1">
      <alignment horizontal="right" wrapText="1"/>
    </xf>
    <xf numFmtId="0" fontId="2" fillId="2" borderId="0" xfId="1" applyFill="1" applyAlignment="1" applyProtection="1"/>
    <xf numFmtId="0" fontId="4" fillId="2" borderId="0" xfId="0" applyFont="1" applyFill="1"/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164" fontId="0" fillId="0" borderId="1" xfId="0" applyNumberFormat="1" applyFill="1" applyBorder="1" applyAlignment="1">
      <alignment wrapText="1"/>
    </xf>
    <xf numFmtId="0" fontId="0" fillId="0" borderId="1" xfId="0" applyFill="1" applyBorder="1"/>
    <xf numFmtId="0" fontId="6" fillId="0" borderId="1" xfId="0" applyFont="1" applyFill="1" applyBorder="1" applyAlignment="1">
      <alignment horizontal="right" wrapText="1"/>
    </xf>
    <xf numFmtId="1" fontId="0" fillId="0" borderId="1" xfId="0" applyNumberFormat="1" applyFill="1" applyBorder="1"/>
    <xf numFmtId="0" fontId="0" fillId="0" borderId="1" xfId="0" applyBorder="1"/>
    <xf numFmtId="9" fontId="0" fillId="0" borderId="1" xfId="2" applyFont="1" applyBorder="1"/>
    <xf numFmtId="9" fontId="3" fillId="0" borderId="1" xfId="2" applyFont="1" applyFill="1" applyBorder="1"/>
    <xf numFmtId="164" fontId="0" fillId="0" borderId="1" xfId="0" applyNumberFormat="1" applyFill="1" applyBorder="1"/>
    <xf numFmtId="0" fontId="0" fillId="0" borderId="1" xfId="0" applyFont="1" applyFill="1" applyBorder="1"/>
    <xf numFmtId="164" fontId="0" fillId="3" borderId="1" xfId="0" applyNumberFormat="1" applyFill="1" applyBorder="1"/>
    <xf numFmtId="9" fontId="0" fillId="3" borderId="1" xfId="2" applyFont="1" applyFill="1" applyBorder="1"/>
    <xf numFmtId="9" fontId="3" fillId="3" borderId="1" xfId="2" applyFont="1" applyFill="1" applyBorder="1"/>
    <xf numFmtId="164" fontId="0" fillId="4" borderId="1" xfId="0" applyNumberFormat="1" applyFill="1" applyBorder="1"/>
    <xf numFmtId="164" fontId="0" fillId="0" borderId="1" xfId="0" applyNumberFormat="1" applyFont="1" applyFill="1" applyBorder="1"/>
    <xf numFmtId="9" fontId="3" fillId="4" borderId="1" xfId="2" applyFont="1" applyFill="1" applyBorder="1"/>
    <xf numFmtId="9" fontId="0" fillId="4" borderId="1" xfId="2" applyFont="1" applyFill="1" applyBorder="1"/>
    <xf numFmtId="1" fontId="0" fillId="0" borderId="1" xfId="0" applyNumberFormat="1" applyFont="1" applyFill="1" applyBorder="1"/>
    <xf numFmtId="1" fontId="0" fillId="4" borderId="1" xfId="0" applyNumberFormat="1" applyFill="1" applyBorder="1"/>
    <xf numFmtId="164" fontId="0" fillId="5" borderId="1" xfId="0" applyNumberFormat="1" applyFill="1" applyBorder="1"/>
    <xf numFmtId="9" fontId="3" fillId="5" borderId="1" xfId="2" applyFont="1" applyFill="1" applyBorder="1"/>
    <xf numFmtId="164" fontId="0" fillId="6" borderId="1" xfId="0" applyNumberFormat="1" applyFill="1" applyBorder="1"/>
    <xf numFmtId="9" fontId="0" fillId="5" borderId="1" xfId="2" applyFont="1" applyFill="1" applyBorder="1"/>
    <xf numFmtId="9" fontId="3" fillId="6" borderId="1" xfId="2" applyFont="1" applyFill="1" applyBorder="1"/>
    <xf numFmtId="9" fontId="8" fillId="0" borderId="1" xfId="2" applyFont="1" applyFill="1" applyBorder="1"/>
    <xf numFmtId="0" fontId="1" fillId="0" borderId="1" xfId="0" applyFont="1" applyFill="1" applyBorder="1" applyAlignment="1">
      <alignment horizontal="right" wrapText="1"/>
    </xf>
    <xf numFmtId="0" fontId="2" fillId="0" borderId="1" xfId="1" applyFill="1" applyBorder="1" applyAlignment="1" applyProtection="1">
      <alignment horizontal="right" wrapText="1"/>
    </xf>
    <xf numFmtId="165" fontId="0" fillId="0" borderId="1" xfId="0" applyNumberFormat="1" applyFill="1" applyBorder="1"/>
    <xf numFmtId="1" fontId="3" fillId="0" borderId="1" xfId="0" applyNumberFormat="1" applyFont="1" applyFill="1" applyBorder="1"/>
    <xf numFmtId="2" fontId="3" fillId="0" borderId="1" xfId="0" applyNumberFormat="1" applyFont="1" applyFill="1" applyBorder="1"/>
    <xf numFmtId="164" fontId="3" fillId="0" borderId="1" xfId="0" applyNumberFormat="1" applyFont="1" applyFill="1" applyBorder="1"/>
    <xf numFmtId="1" fontId="7" fillId="0" borderId="1" xfId="0" applyNumberFormat="1" applyFont="1" applyFill="1" applyBorder="1"/>
    <xf numFmtId="0" fontId="7" fillId="0" borderId="1" xfId="0" applyFont="1" applyFill="1" applyBorder="1"/>
    <xf numFmtId="164" fontId="7" fillId="0" borderId="1" xfId="0" applyNumberFormat="1" applyFont="1" applyFill="1" applyBorder="1"/>
    <xf numFmtId="9" fontId="4" fillId="0" borderId="1" xfId="2" applyFont="1" applyBorder="1"/>
    <xf numFmtId="1" fontId="8" fillId="0" borderId="1" xfId="0" applyNumberFormat="1" applyFont="1" applyFill="1" applyBorder="1"/>
    <xf numFmtId="2" fontId="8" fillId="0" borderId="1" xfId="0" applyNumberFormat="1" applyFont="1" applyFill="1" applyBorder="1"/>
    <xf numFmtId="164" fontId="8" fillId="0" borderId="1" xfId="0" applyNumberFormat="1" applyFont="1" applyFill="1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CCFFCC"/>
      <color rgb="FFFFCC99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7"/>
  <sheetViews>
    <sheetView tabSelected="1" zoomScale="75" zoomScaleNormal="75" zoomScalePageLayoutView="75" workbookViewId="0">
      <selection activeCell="N59" sqref="N59"/>
    </sheetView>
  </sheetViews>
  <sheetFormatPr baseColWidth="10" defaultRowHeight="16" x14ac:dyDescent="0.2"/>
  <cols>
    <col min="2" max="2" width="8.6640625" customWidth="1"/>
    <col min="6" max="6" width="15.33203125" customWidth="1"/>
    <col min="7" max="7" width="12.33203125" customWidth="1"/>
    <col min="8" max="8" width="15" customWidth="1"/>
    <col min="9" max="9" width="13.6640625" customWidth="1"/>
    <col min="10" max="10" width="12.33203125" customWidth="1"/>
    <col min="12" max="12" width="8.83203125" customWidth="1"/>
    <col min="13" max="13" width="12.33203125" customWidth="1"/>
    <col min="14" max="14" width="10.33203125" customWidth="1"/>
    <col min="15" max="15" width="12.1640625" customWidth="1"/>
    <col min="17" max="17" width="10.83203125" customWidth="1"/>
  </cols>
  <sheetData>
    <row r="1" spans="1:2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x14ac:dyDescent="0.2">
      <c r="A2" s="1" t="s">
        <v>69</v>
      </c>
      <c r="B2" s="1"/>
      <c r="C2" s="1"/>
      <c r="D2" s="1"/>
      <c r="E2" s="1"/>
      <c r="F2" s="1"/>
      <c r="G2" s="1"/>
      <c r="H2" s="1"/>
      <c r="I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x14ac:dyDescent="0.2">
      <c r="A3" s="1" t="s">
        <v>67</v>
      </c>
      <c r="B3" s="1"/>
      <c r="C3" s="1"/>
      <c r="D3" s="1"/>
      <c r="E3" s="1"/>
      <c r="F3" s="1"/>
      <c r="G3" s="1"/>
      <c r="H3" s="1"/>
      <c r="I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 x14ac:dyDescent="0.2">
      <c r="A4" s="1" t="s">
        <v>1</v>
      </c>
      <c r="B4" s="1"/>
      <c r="C4" s="1"/>
      <c r="D4" s="1"/>
      <c r="E4" s="1"/>
      <c r="F4" s="1"/>
      <c r="G4" s="1"/>
      <c r="H4" s="1"/>
      <c r="I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8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x14ac:dyDescent="0.2">
      <c r="A6" s="1" t="s">
        <v>68</v>
      </c>
      <c r="B6" s="1"/>
      <c r="C6" s="8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x14ac:dyDescent="0.2">
      <c r="A7" s="9" t="s">
        <v>70</v>
      </c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2"/>
      <c r="R7" s="4"/>
      <c r="S7" s="3"/>
      <c r="T7" s="2"/>
      <c r="U7" s="2"/>
      <c r="V7" s="2"/>
      <c r="W7" s="2"/>
      <c r="X7" s="2"/>
      <c r="Y7" s="2"/>
      <c r="Z7" s="2"/>
    </row>
    <row r="8" spans="1:28" ht="51" x14ac:dyDescent="0.2">
      <c r="A8" s="38"/>
      <c r="B8" s="38"/>
      <c r="C8" s="39"/>
      <c r="D8" s="38"/>
      <c r="E8" s="38"/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6" t="s">
        <v>14</v>
      </c>
      <c r="M8" s="16" t="s">
        <v>15</v>
      </c>
      <c r="N8" s="16" t="s">
        <v>16</v>
      </c>
      <c r="O8" s="16" t="s">
        <v>17</v>
      </c>
      <c r="P8" s="16" t="s">
        <v>18</v>
      </c>
      <c r="Q8" s="16" t="s">
        <v>19</v>
      </c>
      <c r="R8" s="16" t="s">
        <v>20</v>
      </c>
      <c r="S8" s="16" t="s">
        <v>21</v>
      </c>
      <c r="T8" s="16" t="s">
        <v>22</v>
      </c>
      <c r="U8" s="16" t="s">
        <v>23</v>
      </c>
      <c r="V8" s="16" t="s">
        <v>24</v>
      </c>
      <c r="W8" s="16" t="s">
        <v>25</v>
      </c>
      <c r="X8" s="16" t="s">
        <v>26</v>
      </c>
      <c r="Y8" s="16" t="s">
        <v>27</v>
      </c>
      <c r="Z8" s="16" t="s">
        <v>28</v>
      </c>
      <c r="AA8" s="7" t="s">
        <v>63</v>
      </c>
      <c r="AB8" s="7" t="s">
        <v>64</v>
      </c>
    </row>
    <row r="9" spans="1:28" x14ac:dyDescent="0.2">
      <c r="A9" s="15" t="s">
        <v>29</v>
      </c>
      <c r="B9" s="15"/>
      <c r="C9" s="15" t="s">
        <v>7</v>
      </c>
      <c r="D9" s="15" t="s">
        <v>30</v>
      </c>
      <c r="E9" s="15" t="s">
        <v>31</v>
      </c>
      <c r="F9" s="15">
        <v>20001</v>
      </c>
      <c r="G9" s="15">
        <v>20004</v>
      </c>
      <c r="H9" s="15">
        <v>20008</v>
      </c>
      <c r="I9" s="15">
        <v>20020</v>
      </c>
      <c r="J9" s="15">
        <v>20138</v>
      </c>
      <c r="K9" s="15">
        <v>20031</v>
      </c>
      <c r="L9" s="15">
        <v>20038</v>
      </c>
      <c r="M9" s="40">
        <v>8120</v>
      </c>
      <c r="N9" s="15">
        <v>20035</v>
      </c>
      <c r="O9" s="15">
        <v>20036</v>
      </c>
      <c r="P9" s="15">
        <v>20062</v>
      </c>
      <c r="Q9" s="15">
        <v>20648</v>
      </c>
      <c r="R9" s="15">
        <v>20067</v>
      </c>
      <c r="S9" s="15">
        <v>20140</v>
      </c>
      <c r="T9" s="15">
        <v>20142</v>
      </c>
      <c r="U9" s="15">
        <v>20069</v>
      </c>
      <c r="V9" s="15">
        <v>20074</v>
      </c>
      <c r="W9" s="15">
        <v>20072</v>
      </c>
      <c r="X9" s="15">
        <v>20012</v>
      </c>
      <c r="Y9" s="15">
        <v>20076</v>
      </c>
      <c r="Z9" s="15">
        <v>20088</v>
      </c>
    </row>
    <row r="10" spans="1:28" x14ac:dyDescent="0.2">
      <c r="A10" s="30" t="s">
        <v>32</v>
      </c>
      <c r="B10" s="30" t="s">
        <v>33</v>
      </c>
      <c r="C10" s="30">
        <v>2000</v>
      </c>
      <c r="D10" s="17"/>
      <c r="E10" s="17"/>
      <c r="F10" s="41">
        <v>166.95016695016693</v>
      </c>
      <c r="G10" s="41">
        <v>159.30015930015929</v>
      </c>
      <c r="H10" s="41">
        <v>154.35015435015436</v>
      </c>
      <c r="I10" s="41">
        <v>162.90016290016288</v>
      </c>
      <c r="J10" s="41">
        <v>151.65015165015166</v>
      </c>
      <c r="K10" s="41">
        <v>170.10017010017009</v>
      </c>
      <c r="L10" s="41">
        <v>175</v>
      </c>
      <c r="M10" s="41">
        <v>170.55017055017055</v>
      </c>
      <c r="N10" s="41">
        <v>166</v>
      </c>
      <c r="O10" s="41">
        <v>165</v>
      </c>
      <c r="P10" s="41">
        <v>152.100152100152</v>
      </c>
      <c r="Q10" s="41">
        <v>162.45016245016245</v>
      </c>
      <c r="R10" s="41">
        <v>148</v>
      </c>
      <c r="S10" s="41">
        <v>152.10015210015209</v>
      </c>
      <c r="T10" s="41">
        <v>165.15016515016515</v>
      </c>
      <c r="U10" s="41">
        <v>151.2001512001512</v>
      </c>
      <c r="V10" s="41">
        <v>154</v>
      </c>
      <c r="W10" s="41">
        <v>147.15014715014715</v>
      </c>
      <c r="X10" s="41">
        <v>153.9001539001539</v>
      </c>
      <c r="Y10" s="41">
        <v>152.55015255015255</v>
      </c>
      <c r="Z10" s="41">
        <v>160.65016065016064</v>
      </c>
    </row>
    <row r="11" spans="1:28" x14ac:dyDescent="0.2">
      <c r="A11" s="22" t="s">
        <v>34</v>
      </c>
      <c r="B11" s="22" t="s">
        <v>35</v>
      </c>
      <c r="C11" s="22">
        <v>50</v>
      </c>
      <c r="D11" s="15">
        <f>C11*0.1</f>
        <v>5</v>
      </c>
      <c r="E11" s="15">
        <f>C11*0.2</f>
        <v>10</v>
      </c>
      <c r="F11" s="42">
        <v>6.1020061020061016</v>
      </c>
      <c r="G11" s="42">
        <v>5.6160056160056158</v>
      </c>
      <c r="H11" s="42">
        <v>5.9625059625059622</v>
      </c>
      <c r="I11" s="42">
        <v>3.6540036540036533</v>
      </c>
      <c r="J11" s="42">
        <v>6.54</v>
      </c>
      <c r="K11" s="42">
        <v>4.9590049590049583</v>
      </c>
      <c r="L11" s="42">
        <v>7.6</v>
      </c>
      <c r="M11" s="42">
        <v>5.9175059175059177</v>
      </c>
      <c r="N11" s="42">
        <v>6.3540063540063532</v>
      </c>
      <c r="O11" s="42">
        <v>3.39</v>
      </c>
      <c r="P11" s="42">
        <v>4.6530046530046532</v>
      </c>
      <c r="Q11" s="42">
        <v>3.79</v>
      </c>
      <c r="R11" s="42">
        <v>4.78</v>
      </c>
      <c r="S11" s="42">
        <v>6.5565065565065561</v>
      </c>
      <c r="T11" s="42">
        <v>5.99</v>
      </c>
      <c r="U11" s="42">
        <v>5.8725058725058723</v>
      </c>
      <c r="V11" s="42">
        <v>5.09</v>
      </c>
      <c r="W11" s="42">
        <v>5.6745056745056743</v>
      </c>
      <c r="X11" s="42">
        <v>5.53050553050553</v>
      </c>
      <c r="Y11" s="42">
        <v>6.1560061560061561</v>
      </c>
      <c r="Z11" s="42">
        <v>6.6285066285066288</v>
      </c>
    </row>
    <row r="12" spans="1:28" x14ac:dyDescent="0.2">
      <c r="A12" s="22" t="s">
        <v>36</v>
      </c>
      <c r="B12" s="22" t="s">
        <v>35</v>
      </c>
      <c r="C12" s="22">
        <v>78</v>
      </c>
      <c r="D12" s="15">
        <f t="shared" ref="D12:D31" si="0">C12*0.1</f>
        <v>7.8000000000000007</v>
      </c>
      <c r="E12" s="15">
        <f t="shared" ref="E12:E31" si="1">C12*0.2</f>
        <v>15.600000000000001</v>
      </c>
      <c r="F12" s="42">
        <v>3.1590031590031589</v>
      </c>
      <c r="G12" s="42">
        <v>1.03</v>
      </c>
      <c r="H12" s="42">
        <v>1.5300015300015299</v>
      </c>
      <c r="I12" s="42">
        <v>1.6155016155016153</v>
      </c>
      <c r="J12" s="42">
        <v>0.96</v>
      </c>
      <c r="K12" s="42">
        <v>1.8990018990019</v>
      </c>
      <c r="L12" s="42">
        <v>3.11</v>
      </c>
      <c r="M12" s="42">
        <v>2.9340029340029337</v>
      </c>
      <c r="N12" s="42">
        <v>2.7315027315027316</v>
      </c>
      <c r="O12" s="42">
        <v>1.44</v>
      </c>
      <c r="P12" s="42">
        <v>0.73350073350073342</v>
      </c>
      <c r="Q12" s="42">
        <v>1.5</v>
      </c>
      <c r="R12" s="42">
        <v>1.56</v>
      </c>
      <c r="S12" s="42">
        <v>1.0935010935010936</v>
      </c>
      <c r="T12" s="42">
        <v>1.0710010710010709</v>
      </c>
      <c r="U12" s="42">
        <v>0.94050094050094035</v>
      </c>
      <c r="V12" s="42">
        <v>0.77</v>
      </c>
      <c r="W12" s="42">
        <v>0.693000693000693</v>
      </c>
      <c r="X12" s="42">
        <v>0.59850059850059856</v>
      </c>
      <c r="Y12" s="42">
        <v>1.1115011115011115</v>
      </c>
      <c r="Z12" s="42">
        <v>0.48600048600048601</v>
      </c>
    </row>
    <row r="13" spans="1:28" x14ac:dyDescent="0.2">
      <c r="A13" s="22" t="s">
        <v>37</v>
      </c>
      <c r="B13" s="22" t="s">
        <v>35</v>
      </c>
      <c r="C13" s="22">
        <v>275</v>
      </c>
      <c r="D13" s="15">
        <f t="shared" si="0"/>
        <v>27.5</v>
      </c>
      <c r="E13" s="15">
        <f t="shared" si="1"/>
        <v>55</v>
      </c>
      <c r="F13" s="42">
        <v>29.362529362529362</v>
      </c>
      <c r="G13" s="42">
        <v>33.066033066033064</v>
      </c>
      <c r="H13" s="42">
        <v>32.175032175032172</v>
      </c>
      <c r="I13" s="42">
        <v>34.600534600534601</v>
      </c>
      <c r="J13" s="42">
        <v>31.76</v>
      </c>
      <c r="K13" s="42">
        <v>32.782532782532776</v>
      </c>
      <c r="L13" s="42">
        <v>29.82</v>
      </c>
      <c r="M13" s="42">
        <v>30.465030465030466</v>
      </c>
      <c r="N13" s="42">
        <v>28.872028872028871</v>
      </c>
      <c r="O13" s="42">
        <v>31.31</v>
      </c>
      <c r="P13" s="42">
        <v>34.137034137034135</v>
      </c>
      <c r="Q13" s="42">
        <v>34.49</v>
      </c>
      <c r="R13" s="42">
        <v>32.44</v>
      </c>
      <c r="S13" s="42">
        <v>31.585531585531584</v>
      </c>
      <c r="T13" s="42">
        <v>32.908532908532905</v>
      </c>
      <c r="U13" s="42">
        <v>32.458532458532453</v>
      </c>
      <c r="V13" s="42">
        <v>34.159999999999997</v>
      </c>
      <c r="W13" s="42">
        <v>32.031032031032034</v>
      </c>
      <c r="X13" s="42">
        <v>34.141534141534144</v>
      </c>
      <c r="Y13" s="42">
        <v>32.008532008532008</v>
      </c>
      <c r="Z13" s="42">
        <v>33.705033705033706</v>
      </c>
    </row>
    <row r="14" spans="1:28" x14ac:dyDescent="0.2">
      <c r="A14" s="27" t="s">
        <v>38</v>
      </c>
      <c r="B14" s="27" t="s">
        <v>35</v>
      </c>
      <c r="C14" s="27">
        <v>28</v>
      </c>
      <c r="D14" s="15">
        <f t="shared" si="0"/>
        <v>2.8000000000000003</v>
      </c>
      <c r="E14" s="15">
        <f t="shared" si="1"/>
        <v>5.6000000000000005</v>
      </c>
      <c r="F14" s="43">
        <v>3.0150030150030149</v>
      </c>
      <c r="G14" s="43">
        <v>7.8</v>
      </c>
      <c r="H14" s="43">
        <v>4.5000045000044997</v>
      </c>
      <c r="I14" s="43">
        <v>3.3</v>
      </c>
      <c r="J14" s="43">
        <v>5</v>
      </c>
      <c r="K14" s="43">
        <v>3.8</v>
      </c>
      <c r="L14" s="43">
        <v>4.8</v>
      </c>
      <c r="M14" s="43">
        <v>4.5450045450045451</v>
      </c>
      <c r="N14" s="43">
        <v>3.1</v>
      </c>
      <c r="O14" s="43">
        <v>1.5750015750015749</v>
      </c>
      <c r="P14" s="43">
        <v>6.7950067950067945</v>
      </c>
      <c r="Q14" s="43">
        <v>2.9700029700029695</v>
      </c>
      <c r="R14" s="43">
        <v>3</v>
      </c>
      <c r="S14" s="43">
        <v>4.8150048150048148</v>
      </c>
      <c r="T14" s="43">
        <v>3.6000036000035998</v>
      </c>
      <c r="U14" s="43">
        <v>6.5700065700065693</v>
      </c>
      <c r="V14" s="43">
        <v>5.4900054900054895</v>
      </c>
      <c r="W14" s="43">
        <v>5.4900054900054895</v>
      </c>
      <c r="X14" s="43">
        <v>5.6</v>
      </c>
      <c r="Y14" s="42">
        <f>10.7*0.45</f>
        <v>4.8149999999999995</v>
      </c>
      <c r="Z14" s="43">
        <v>2.7900027900027902</v>
      </c>
    </row>
    <row r="15" spans="1:28" x14ac:dyDescent="0.2">
      <c r="A15" s="30" t="s">
        <v>39</v>
      </c>
      <c r="B15" s="30" t="s">
        <v>40</v>
      </c>
      <c r="C15" s="44">
        <v>1300</v>
      </c>
      <c r="D15" s="15">
        <f t="shared" si="0"/>
        <v>130</v>
      </c>
      <c r="E15" s="15">
        <f t="shared" si="1"/>
        <v>260</v>
      </c>
      <c r="F15" s="41">
        <v>72</v>
      </c>
      <c r="G15" s="41">
        <v>15</v>
      </c>
      <c r="H15" s="41">
        <v>8</v>
      </c>
      <c r="I15" s="41">
        <v>3</v>
      </c>
      <c r="J15" s="41">
        <v>10</v>
      </c>
      <c r="K15" s="41">
        <v>3.6000036000035998</v>
      </c>
      <c r="L15" s="41">
        <v>24</v>
      </c>
      <c r="M15" s="41">
        <v>23.4000234000234</v>
      </c>
      <c r="N15" s="41">
        <v>21.15002115002115</v>
      </c>
      <c r="O15" s="41">
        <v>4</v>
      </c>
      <c r="P15" s="41">
        <v>10.800010800010799</v>
      </c>
      <c r="Q15" s="41">
        <v>5.4000054000053996</v>
      </c>
      <c r="R15" s="41">
        <v>6</v>
      </c>
      <c r="S15" s="41">
        <v>12.150012150012149</v>
      </c>
      <c r="T15" s="41">
        <v>81.000081000080996</v>
      </c>
      <c r="U15" s="41">
        <v>16.650016650016649</v>
      </c>
      <c r="V15" s="41">
        <v>14</v>
      </c>
      <c r="W15" s="41">
        <v>13.05001305001305</v>
      </c>
      <c r="X15" s="41">
        <v>15.75001575001575</v>
      </c>
      <c r="Y15" s="41">
        <v>15.3000153000153</v>
      </c>
      <c r="Z15" s="41">
        <v>9.4500094500094498</v>
      </c>
    </row>
    <row r="16" spans="1:28" x14ac:dyDescent="0.2">
      <c r="A16" s="22" t="s">
        <v>41</v>
      </c>
      <c r="B16" s="22" t="s">
        <v>40</v>
      </c>
      <c r="C16" s="45">
        <v>18</v>
      </c>
      <c r="D16" s="15">
        <f t="shared" si="0"/>
        <v>1.8</v>
      </c>
      <c r="E16" s="15">
        <f t="shared" si="1"/>
        <v>3.6</v>
      </c>
      <c r="F16" s="42">
        <v>3.4245034245034245</v>
      </c>
      <c r="G16" s="42">
        <v>1.6200016200016201</v>
      </c>
      <c r="H16" s="42">
        <v>0.99000099000099007</v>
      </c>
      <c r="I16" s="42">
        <v>1.5525015525015524</v>
      </c>
      <c r="J16" s="42">
        <v>1.7</v>
      </c>
      <c r="K16" s="42">
        <v>1.3545013545013544</v>
      </c>
      <c r="L16" s="42">
        <v>2.12</v>
      </c>
      <c r="M16" s="42">
        <v>1.9125019125019125</v>
      </c>
      <c r="N16" s="42">
        <v>2.0565020565020564</v>
      </c>
      <c r="O16" s="42">
        <v>0.57999999999999996</v>
      </c>
      <c r="P16" s="42">
        <v>1.1835011835011835</v>
      </c>
      <c r="Q16" s="42">
        <v>1.41</v>
      </c>
      <c r="R16" s="42">
        <v>1.51</v>
      </c>
      <c r="S16" s="42">
        <v>1.9980019980019981</v>
      </c>
      <c r="T16" s="42">
        <v>3.4335034335034331</v>
      </c>
      <c r="U16" s="42">
        <v>1.1565011565011565</v>
      </c>
      <c r="V16" s="42">
        <v>2.0499999999999998</v>
      </c>
      <c r="W16" s="42">
        <v>1.4355014355014355</v>
      </c>
      <c r="X16" s="42">
        <v>1.107001107001107</v>
      </c>
      <c r="Y16" s="42">
        <v>1.584001584001584</v>
      </c>
      <c r="Z16" s="42">
        <v>0.882000882000882</v>
      </c>
    </row>
    <row r="17" spans="1:26" x14ac:dyDescent="0.2">
      <c r="A17" s="30" t="s">
        <v>42</v>
      </c>
      <c r="B17" s="30" t="s">
        <v>40</v>
      </c>
      <c r="C17" s="44">
        <v>420</v>
      </c>
      <c r="D17" s="15">
        <f t="shared" si="0"/>
        <v>42</v>
      </c>
      <c r="E17" s="15">
        <f t="shared" si="1"/>
        <v>84</v>
      </c>
      <c r="F17" s="41">
        <v>112</v>
      </c>
      <c r="G17" s="41">
        <v>60</v>
      </c>
      <c r="H17" s="41">
        <v>104</v>
      </c>
      <c r="I17" s="41">
        <v>57.150057150057151</v>
      </c>
      <c r="J17" s="41">
        <v>58</v>
      </c>
      <c r="K17" s="41">
        <v>51.300051300051301</v>
      </c>
      <c r="L17" s="41">
        <v>80</v>
      </c>
      <c r="M17" s="41">
        <v>62.100062100062097</v>
      </c>
      <c r="N17" s="41">
        <v>88.650088650088648</v>
      </c>
      <c r="O17" s="41">
        <v>52</v>
      </c>
      <c r="P17" s="41">
        <v>49.500049500049499</v>
      </c>
      <c r="Q17" s="41">
        <v>55</v>
      </c>
      <c r="R17" s="41">
        <v>74</v>
      </c>
      <c r="S17" s="41">
        <v>61.200061200061199</v>
      </c>
      <c r="T17" s="41">
        <v>82.800082800082791</v>
      </c>
      <c r="U17" s="41">
        <v>58</v>
      </c>
      <c r="V17" s="41">
        <v>42</v>
      </c>
      <c r="W17" s="41">
        <v>56.700056700056699</v>
      </c>
      <c r="X17" s="41">
        <v>73.800073800073804</v>
      </c>
      <c r="Y17" s="41">
        <v>64.800064800064803</v>
      </c>
      <c r="Z17" s="41">
        <v>79.650079650079647</v>
      </c>
    </row>
    <row r="18" spans="1:26" x14ac:dyDescent="0.2">
      <c r="A18" s="30" t="s">
        <v>43</v>
      </c>
      <c r="B18" s="30" t="s">
        <v>40</v>
      </c>
      <c r="C18" s="44">
        <v>1250</v>
      </c>
      <c r="D18" s="15">
        <f t="shared" si="0"/>
        <v>125</v>
      </c>
      <c r="E18" s="15">
        <f t="shared" si="1"/>
        <v>250</v>
      </c>
      <c r="F18" s="41">
        <v>251</v>
      </c>
      <c r="G18" s="41">
        <v>119</v>
      </c>
      <c r="H18" s="41">
        <v>156</v>
      </c>
      <c r="I18" s="41">
        <v>108.45010845010844</v>
      </c>
      <c r="J18" s="41">
        <v>164</v>
      </c>
      <c r="K18" s="41">
        <v>128.25012825012826</v>
      </c>
      <c r="L18" s="41">
        <v>235</v>
      </c>
      <c r="M18" s="41">
        <v>184</v>
      </c>
      <c r="N18" s="41">
        <v>205.65020565020563</v>
      </c>
      <c r="O18" s="41">
        <v>140</v>
      </c>
      <c r="P18" s="41">
        <v>149.40014940014939</v>
      </c>
      <c r="Q18" s="41">
        <v>125</v>
      </c>
      <c r="R18" s="41">
        <v>130</v>
      </c>
      <c r="S18" s="41">
        <v>180.45018045018045</v>
      </c>
      <c r="T18" s="41">
        <v>193.05019305019303</v>
      </c>
      <c r="U18" s="41">
        <v>161.1001611001611</v>
      </c>
      <c r="V18" s="41">
        <v>160</v>
      </c>
      <c r="W18" s="41">
        <v>129.60012960012961</v>
      </c>
      <c r="X18" s="41">
        <v>135.000135000135</v>
      </c>
      <c r="Y18" s="41">
        <v>228.6002286002286</v>
      </c>
      <c r="Z18" s="41">
        <v>194.85019485019484</v>
      </c>
    </row>
    <row r="19" spans="1:26" x14ac:dyDescent="0.2">
      <c r="A19" s="30" t="s">
        <v>44</v>
      </c>
      <c r="B19" s="30" t="s">
        <v>40</v>
      </c>
      <c r="C19" s="44">
        <v>4700</v>
      </c>
      <c r="D19" s="15">
        <f t="shared" si="0"/>
        <v>470</v>
      </c>
      <c r="E19" s="15">
        <f t="shared" si="1"/>
        <v>940</v>
      </c>
      <c r="F19" s="41">
        <v>229</v>
      </c>
      <c r="G19" s="41">
        <v>203</v>
      </c>
      <c r="H19" s="41">
        <v>207.00020700020698</v>
      </c>
      <c r="I19" s="41">
        <v>129.15012915012915</v>
      </c>
      <c r="J19" s="41">
        <v>181</v>
      </c>
      <c r="K19" s="41">
        <v>87.750087750087744</v>
      </c>
      <c r="L19" s="41">
        <v>193.05019305019303</v>
      </c>
      <c r="M19" s="41">
        <v>162.90016290016288</v>
      </c>
      <c r="N19" s="41">
        <v>253.35025335025335</v>
      </c>
      <c r="O19" s="41">
        <v>112</v>
      </c>
      <c r="P19" s="41">
        <v>229.50022950022949</v>
      </c>
      <c r="Q19" s="41">
        <v>146</v>
      </c>
      <c r="R19" s="41">
        <v>163</v>
      </c>
      <c r="S19" s="41">
        <v>174.6001746001746</v>
      </c>
      <c r="T19" s="41">
        <v>192.15019215019214</v>
      </c>
      <c r="U19" s="41">
        <v>149.40014940014939</v>
      </c>
      <c r="V19" s="41">
        <v>194</v>
      </c>
      <c r="W19" s="41">
        <v>163.35016335016334</v>
      </c>
      <c r="X19" s="41">
        <v>184</v>
      </c>
      <c r="Y19" s="41">
        <v>193.95019395019395</v>
      </c>
      <c r="Z19" s="41">
        <v>192.15019215019214</v>
      </c>
    </row>
    <row r="20" spans="1:26" x14ac:dyDescent="0.2">
      <c r="A20" s="30" t="s">
        <v>45</v>
      </c>
      <c r="B20" s="30" t="s">
        <v>40</v>
      </c>
      <c r="C20" s="44">
        <v>2300</v>
      </c>
      <c r="D20" s="15">
        <f t="shared" si="0"/>
        <v>230</v>
      </c>
      <c r="E20" s="15">
        <f t="shared" si="1"/>
        <v>460</v>
      </c>
      <c r="F20" s="41">
        <v>2</v>
      </c>
      <c r="G20" s="41">
        <v>5</v>
      </c>
      <c r="H20" s="41">
        <v>0</v>
      </c>
      <c r="I20" s="41">
        <v>15.75001575001575</v>
      </c>
      <c r="J20" s="41">
        <v>2</v>
      </c>
      <c r="K20" s="41">
        <v>2.2500022500022498</v>
      </c>
      <c r="L20" s="41">
        <v>0.90000090000089994</v>
      </c>
      <c r="M20" s="41">
        <v>2.7000027000026998</v>
      </c>
      <c r="N20" s="41">
        <v>2.2500022500022498</v>
      </c>
      <c r="O20" s="41">
        <v>2</v>
      </c>
      <c r="P20" s="41">
        <v>0.90000090000089994</v>
      </c>
      <c r="Q20" s="41">
        <v>1</v>
      </c>
      <c r="R20" s="41">
        <v>1</v>
      </c>
      <c r="S20" s="41">
        <v>3.6000036000035998</v>
      </c>
      <c r="T20" s="41">
        <v>5.4000054000053996</v>
      </c>
      <c r="U20" s="41">
        <v>2.2500022500022498</v>
      </c>
      <c r="V20" s="41">
        <v>0.90000090000089994</v>
      </c>
      <c r="W20" s="41">
        <v>0.90000090000089994</v>
      </c>
      <c r="X20" s="41">
        <v>7.6500076500076499</v>
      </c>
      <c r="Y20" s="41">
        <v>0.90000090000089994</v>
      </c>
      <c r="Z20" s="41">
        <v>3.1500031500031498</v>
      </c>
    </row>
    <row r="21" spans="1:26" x14ac:dyDescent="0.2">
      <c r="A21" s="22" t="s">
        <v>46</v>
      </c>
      <c r="B21" s="22" t="s">
        <v>40</v>
      </c>
      <c r="C21" s="45">
        <v>11</v>
      </c>
      <c r="D21" s="15">
        <f t="shared" si="0"/>
        <v>1.1000000000000001</v>
      </c>
      <c r="E21" s="15">
        <f t="shared" si="1"/>
        <v>2.2000000000000002</v>
      </c>
      <c r="F21" s="42">
        <v>1.2915012915012916</v>
      </c>
      <c r="G21" s="42">
        <v>1.2465012465012464</v>
      </c>
      <c r="H21" s="42">
        <v>1.08000108000108</v>
      </c>
      <c r="I21" s="42">
        <v>0.819000819000819</v>
      </c>
      <c r="J21" s="42">
        <v>1.6560016560016559</v>
      </c>
      <c r="K21" s="42">
        <v>0.75600075600075589</v>
      </c>
      <c r="L21" s="42">
        <v>1.7865017865017865</v>
      </c>
      <c r="M21" s="42">
        <v>1.638001638001638</v>
      </c>
      <c r="N21" s="42">
        <v>1.3950013950013951</v>
      </c>
      <c r="O21" s="42">
        <v>0.96</v>
      </c>
      <c r="P21" s="42">
        <v>1.1925011925011924</v>
      </c>
      <c r="Q21" s="42">
        <v>0.73</v>
      </c>
      <c r="R21" s="42">
        <v>0.75</v>
      </c>
      <c r="S21" s="42">
        <v>1.4760014760014759</v>
      </c>
      <c r="T21" s="42">
        <v>1.6335016335016335</v>
      </c>
      <c r="U21" s="42">
        <v>1.5525015525015524</v>
      </c>
      <c r="V21" s="42">
        <v>1.4985014985014984</v>
      </c>
      <c r="W21" s="42">
        <v>1.1925011925011924</v>
      </c>
      <c r="X21" s="42">
        <v>0.86850086850086849</v>
      </c>
      <c r="Y21" s="42">
        <v>1.8720018720018721</v>
      </c>
      <c r="Z21" s="42">
        <v>2.6820026820026821</v>
      </c>
    </row>
    <row r="22" spans="1:26" x14ac:dyDescent="0.2">
      <c r="A22" s="22" t="s">
        <v>47</v>
      </c>
      <c r="B22" s="22" t="s">
        <v>40</v>
      </c>
      <c r="C22" s="45">
        <v>0.9</v>
      </c>
      <c r="D22" s="15">
        <f t="shared" si="0"/>
        <v>9.0000000000000011E-2</v>
      </c>
      <c r="E22" s="15">
        <f t="shared" si="1"/>
        <v>0.18000000000000002</v>
      </c>
      <c r="F22" s="42">
        <v>0.23625023625023625</v>
      </c>
      <c r="G22" s="42">
        <v>0.22410022410022409</v>
      </c>
      <c r="H22" s="42">
        <v>0.49500049500049503</v>
      </c>
      <c r="I22" s="42">
        <v>8.6850086850086855E-2</v>
      </c>
      <c r="J22" s="42">
        <v>0.2349002349002349</v>
      </c>
      <c r="K22" s="42">
        <v>0.33750033750033748</v>
      </c>
      <c r="L22" s="42">
        <v>0.28170028170028166</v>
      </c>
      <c r="M22" s="42">
        <v>0.17595017595017595</v>
      </c>
      <c r="N22" s="42">
        <v>0.26550026550026545</v>
      </c>
      <c r="O22" s="42">
        <v>0.13</v>
      </c>
      <c r="P22" s="42">
        <v>0.16515016515016515</v>
      </c>
      <c r="Q22" s="42">
        <v>0.11</v>
      </c>
      <c r="R22" s="42">
        <v>0.128</v>
      </c>
      <c r="S22" s="42">
        <v>0.22995022995022996</v>
      </c>
      <c r="T22" s="42">
        <v>0.37</v>
      </c>
      <c r="U22" s="42">
        <v>0.20565020565020564</v>
      </c>
      <c r="V22" s="42">
        <v>0.16335016335016334</v>
      </c>
      <c r="W22" s="42">
        <v>0.1953001953001953</v>
      </c>
      <c r="X22" s="42">
        <v>0.15075015075015075</v>
      </c>
      <c r="Y22" s="42">
        <v>0.24885024885024887</v>
      </c>
      <c r="Z22" s="42">
        <v>0.23580023580023579</v>
      </c>
    </row>
    <row r="23" spans="1:26" x14ac:dyDescent="0.2">
      <c r="A23" s="22" t="s">
        <v>48</v>
      </c>
      <c r="B23" s="22" t="s">
        <v>40</v>
      </c>
      <c r="C23" s="45">
        <v>2.2999999999999998</v>
      </c>
      <c r="D23" s="15">
        <f t="shared" si="0"/>
        <v>0.22999999999999998</v>
      </c>
      <c r="E23" s="15">
        <f t="shared" si="1"/>
        <v>0.45999999999999996</v>
      </c>
      <c r="F23" s="42">
        <v>1.4998514998514998</v>
      </c>
      <c r="G23" s="42">
        <v>0.87435087435087433</v>
      </c>
      <c r="H23" s="42">
        <v>0.58500058500058505</v>
      </c>
      <c r="I23" s="42">
        <v>0.22410022410022409</v>
      </c>
      <c r="J23" s="42">
        <v>1.23</v>
      </c>
      <c r="K23" s="42">
        <v>0.73440073440073428</v>
      </c>
      <c r="L23" s="42">
        <v>2.2122022122022122</v>
      </c>
      <c r="M23" s="42">
        <v>1.6335016335016335</v>
      </c>
      <c r="N23" s="42">
        <v>0.92</v>
      </c>
      <c r="O23" s="42">
        <v>1.6843516843516841</v>
      </c>
      <c r="P23" s="42">
        <v>1.1596511596511596</v>
      </c>
      <c r="Q23" s="42">
        <v>0.56790056790056787</v>
      </c>
      <c r="R23" s="42">
        <v>0.72</v>
      </c>
      <c r="S23" s="42">
        <v>1.3423513423513422</v>
      </c>
      <c r="T23" s="42">
        <v>4.1580041580041582</v>
      </c>
      <c r="U23" s="42">
        <v>1.45</v>
      </c>
      <c r="V23" s="42">
        <v>1.7194517194517194</v>
      </c>
      <c r="W23" s="42">
        <v>1.7932517932517931</v>
      </c>
      <c r="X23" s="42">
        <v>1.3716013716013715</v>
      </c>
      <c r="Y23" s="42">
        <v>1.3554013554013553</v>
      </c>
      <c r="Z23" s="42">
        <v>0.59805059805059801</v>
      </c>
    </row>
    <row r="24" spans="1:26" x14ac:dyDescent="0.2">
      <c r="A24" s="27" t="s">
        <v>49</v>
      </c>
      <c r="B24" s="27" t="s">
        <v>50</v>
      </c>
      <c r="C24" s="46">
        <v>55</v>
      </c>
      <c r="D24" s="15">
        <f t="shared" si="0"/>
        <v>5.5</v>
      </c>
      <c r="E24" s="15">
        <f t="shared" si="1"/>
        <v>11</v>
      </c>
      <c r="F24" s="43">
        <v>8.4150084150084137</v>
      </c>
      <c r="G24" s="43">
        <v>17</v>
      </c>
      <c r="H24" s="43">
        <v>3.7</v>
      </c>
      <c r="I24" s="43">
        <v>7</v>
      </c>
      <c r="J24" s="43">
        <v>36.700000000000003</v>
      </c>
      <c r="K24" s="43">
        <v>1.2150012150012151</v>
      </c>
      <c r="L24" s="50" t="s">
        <v>66</v>
      </c>
      <c r="M24" s="43">
        <v>13.005013005013003</v>
      </c>
      <c r="N24" s="43">
        <v>3.825003825003825</v>
      </c>
      <c r="O24" s="43">
        <v>10.530010530010529</v>
      </c>
      <c r="P24" s="43">
        <v>6.2550062550062551</v>
      </c>
      <c r="Q24" s="43">
        <v>5.4900054900054895</v>
      </c>
      <c r="R24" s="43">
        <v>5.5</v>
      </c>
      <c r="S24" s="43">
        <v>5.2650052650052643</v>
      </c>
      <c r="T24" s="43">
        <v>1.9800019800019801</v>
      </c>
      <c r="U24" s="49" t="s">
        <v>66</v>
      </c>
      <c r="V24" s="50" t="s">
        <v>66</v>
      </c>
      <c r="W24" s="43">
        <v>31.815031815031816</v>
      </c>
      <c r="X24" s="43">
        <v>1.0350010350010348</v>
      </c>
      <c r="Y24" s="43">
        <v>40.230040230040231</v>
      </c>
      <c r="Z24" s="43">
        <v>1.2600012600012598</v>
      </c>
    </row>
    <row r="25" spans="1:26" x14ac:dyDescent="0.2">
      <c r="A25" s="22" t="s">
        <v>51</v>
      </c>
      <c r="B25" s="22" t="s">
        <v>40</v>
      </c>
      <c r="C25" s="45">
        <v>90</v>
      </c>
      <c r="D25" s="15">
        <f t="shared" si="0"/>
        <v>9</v>
      </c>
      <c r="E25" s="15">
        <f t="shared" si="1"/>
        <v>18</v>
      </c>
      <c r="F25" s="42">
        <v>1.9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0.4</v>
      </c>
      <c r="R25" s="42">
        <v>0</v>
      </c>
      <c r="S25" s="42">
        <v>0</v>
      </c>
      <c r="T25" s="49" t="s">
        <v>66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</row>
    <row r="26" spans="1:26" x14ac:dyDescent="0.2">
      <c r="A26" s="22" t="s">
        <v>52</v>
      </c>
      <c r="B26" s="22" t="s">
        <v>40</v>
      </c>
      <c r="C26" s="45">
        <v>1.2</v>
      </c>
      <c r="D26" s="15">
        <f t="shared" si="0"/>
        <v>0.12</v>
      </c>
      <c r="E26" s="15">
        <f t="shared" si="1"/>
        <v>0.24</v>
      </c>
      <c r="F26" s="42">
        <v>5.2200052200052201E-2</v>
      </c>
      <c r="G26" s="42">
        <v>0.29070029070029069</v>
      </c>
      <c r="H26" s="42">
        <v>4.5450045450045454E-2</v>
      </c>
      <c r="I26" s="42">
        <v>0.17325017325017325</v>
      </c>
      <c r="J26" s="42">
        <v>0.255</v>
      </c>
      <c r="K26" s="42">
        <v>0.18945018945018943</v>
      </c>
      <c r="L26" s="42">
        <v>0.34335034335034298</v>
      </c>
      <c r="M26" s="42">
        <v>0.20700020700020699</v>
      </c>
      <c r="N26" s="42">
        <v>0.16200016200016198</v>
      </c>
      <c r="O26" s="42">
        <v>0.24299999999999999</v>
      </c>
      <c r="P26" s="42">
        <v>0.14220014220014221</v>
      </c>
      <c r="Q26" s="42">
        <v>0.15</v>
      </c>
      <c r="R26" s="42">
        <v>0.15</v>
      </c>
      <c r="S26" s="42">
        <v>0.16380016380016379</v>
      </c>
      <c r="T26" s="42">
        <v>0.17550017550017549</v>
      </c>
      <c r="U26" s="42">
        <v>0.18720018720018719</v>
      </c>
      <c r="V26" s="42">
        <v>0.17415017415017414</v>
      </c>
      <c r="W26" s="42">
        <v>0.17235017235017236</v>
      </c>
      <c r="X26" s="42">
        <v>0.1044001044001044</v>
      </c>
      <c r="Y26" s="42">
        <v>0.18855018855018854</v>
      </c>
      <c r="Z26" s="42">
        <v>5.1750051750051748E-2</v>
      </c>
    </row>
    <row r="27" spans="1:26" x14ac:dyDescent="0.2">
      <c r="A27" s="22" t="s">
        <v>53</v>
      </c>
      <c r="B27" s="22" t="s">
        <v>40</v>
      </c>
      <c r="C27" s="45">
        <v>1.3</v>
      </c>
      <c r="D27" s="15">
        <f t="shared" si="0"/>
        <v>0.13</v>
      </c>
      <c r="E27" s="15">
        <f t="shared" si="1"/>
        <v>0.26</v>
      </c>
      <c r="F27" s="42">
        <v>9.0000090000090002E-2</v>
      </c>
      <c r="G27" s="42">
        <v>0.12825012825012824</v>
      </c>
      <c r="H27" s="42">
        <v>0.19125019125019124</v>
      </c>
      <c r="I27" s="42">
        <v>9.0450090450090448E-2</v>
      </c>
      <c r="J27" s="42">
        <v>8.0100080100080087E-2</v>
      </c>
      <c r="K27" s="42">
        <v>0.13050013050013048</v>
      </c>
      <c r="L27" s="42">
        <v>6.2550062550062555E-2</v>
      </c>
      <c r="M27" s="42">
        <v>6.975006975006974E-2</v>
      </c>
      <c r="N27" s="42">
        <v>0.1431001431001431</v>
      </c>
      <c r="O27" s="42">
        <v>4.1850041850041847E-2</v>
      </c>
      <c r="P27" s="42">
        <v>0.11295011295011295</v>
      </c>
      <c r="Q27" s="42">
        <v>0.03</v>
      </c>
      <c r="R27" s="42">
        <v>0.04</v>
      </c>
      <c r="S27" s="42">
        <v>5.085005085005085E-2</v>
      </c>
      <c r="T27" s="42">
        <v>0.122</v>
      </c>
      <c r="U27" s="42">
        <v>6.0300060300060299E-2</v>
      </c>
      <c r="V27" s="42">
        <v>4.8600048600048601E-2</v>
      </c>
      <c r="W27" s="42">
        <v>5.1750051750051748E-2</v>
      </c>
      <c r="X27" s="42">
        <v>5.1750051750051748E-2</v>
      </c>
      <c r="Y27" s="42">
        <v>5.445005445005445E-2</v>
      </c>
      <c r="Z27" s="42">
        <v>0.1179001179001179</v>
      </c>
    </row>
    <row r="28" spans="1:26" x14ac:dyDescent="0.2">
      <c r="A28" s="22" t="s">
        <v>54</v>
      </c>
      <c r="B28" s="22" t="s">
        <v>40</v>
      </c>
      <c r="C28" s="45">
        <v>16</v>
      </c>
      <c r="D28" s="15">
        <f t="shared" si="0"/>
        <v>1.6</v>
      </c>
      <c r="E28" s="15">
        <f t="shared" si="1"/>
        <v>3.2</v>
      </c>
      <c r="F28" s="42">
        <v>0.41535041535041534</v>
      </c>
      <c r="G28" s="42">
        <v>2.0718020718020718</v>
      </c>
      <c r="H28" s="42">
        <v>3.1590031590031589</v>
      </c>
      <c r="I28" s="42">
        <v>1.6344016344016343</v>
      </c>
      <c r="J28" s="42">
        <v>2.8690000000000002</v>
      </c>
      <c r="K28" s="42">
        <v>2.1240021240021236</v>
      </c>
      <c r="L28" s="42">
        <v>0.43245043245043241</v>
      </c>
      <c r="M28" s="42">
        <v>0.50625050625050627</v>
      </c>
      <c r="N28" s="42">
        <v>0.68400068400068403</v>
      </c>
      <c r="O28" s="42">
        <v>2.9220000000000002</v>
      </c>
      <c r="P28" s="42">
        <v>1.9215019215019213</v>
      </c>
      <c r="Q28" s="42">
        <v>2.02</v>
      </c>
      <c r="R28" s="42">
        <v>1.66</v>
      </c>
      <c r="S28" s="42">
        <v>3.079353079353079</v>
      </c>
      <c r="T28" s="42">
        <v>1.5133515133515132</v>
      </c>
      <c r="U28" s="42">
        <v>0.6435006435006434</v>
      </c>
      <c r="V28" s="42">
        <v>1.9714519714519714</v>
      </c>
      <c r="W28" s="42">
        <v>2.4588024588024591</v>
      </c>
      <c r="X28" s="42">
        <v>2.3013023013023011</v>
      </c>
      <c r="Y28" s="42">
        <v>3.032103032103032</v>
      </c>
      <c r="Z28" s="42">
        <v>3.0298530298530295</v>
      </c>
    </row>
    <row r="29" spans="1:26" x14ac:dyDescent="0.2">
      <c r="A29" s="22" t="s">
        <v>55</v>
      </c>
      <c r="B29" s="22" t="s">
        <v>40</v>
      </c>
      <c r="C29" s="45">
        <v>5</v>
      </c>
      <c r="D29" s="15">
        <f t="shared" si="0"/>
        <v>0.5</v>
      </c>
      <c r="E29" s="15">
        <f t="shared" si="1"/>
        <v>1</v>
      </c>
      <c r="F29" s="42">
        <v>0.65565065565065561</v>
      </c>
      <c r="G29" s="42">
        <v>0.12690012690012689</v>
      </c>
      <c r="H29" s="42">
        <v>0.5548505548505549</v>
      </c>
      <c r="I29" s="42">
        <v>0.19125019125019124</v>
      </c>
      <c r="J29" s="42">
        <v>0.42699999999999999</v>
      </c>
      <c r="K29" s="42">
        <v>0.38160038160038157</v>
      </c>
      <c r="L29" s="42">
        <v>0.60705060705060698</v>
      </c>
      <c r="M29" s="42">
        <v>0.504000504000504</v>
      </c>
      <c r="N29" s="42">
        <v>0.34740034740034742</v>
      </c>
      <c r="O29" s="42">
        <v>0.67185067185067182</v>
      </c>
      <c r="P29" s="42">
        <v>0.65520065520065518</v>
      </c>
      <c r="Q29" s="42">
        <v>0.24</v>
      </c>
      <c r="R29" s="42">
        <v>0.17</v>
      </c>
      <c r="S29" s="42">
        <v>0.48060048060048061</v>
      </c>
      <c r="T29" s="42">
        <v>0.42390042390042387</v>
      </c>
      <c r="U29" s="42">
        <v>0.59535059535059531</v>
      </c>
      <c r="V29" s="42">
        <v>0.42930042930042928</v>
      </c>
      <c r="W29" s="42">
        <v>0.42930042930042928</v>
      </c>
      <c r="X29" s="42">
        <v>0.47025047025047018</v>
      </c>
      <c r="Y29" s="42">
        <v>0.42075042075042074</v>
      </c>
      <c r="Z29" s="42">
        <v>0.48330048330048331</v>
      </c>
    </row>
    <row r="30" spans="1:26" x14ac:dyDescent="0.2">
      <c r="A30" s="22" t="s">
        <v>56</v>
      </c>
      <c r="B30" s="22" t="s">
        <v>40</v>
      </c>
      <c r="C30" s="45">
        <v>1.7</v>
      </c>
      <c r="D30" s="15">
        <f t="shared" si="0"/>
        <v>0.17</v>
      </c>
      <c r="E30" s="15">
        <f t="shared" si="1"/>
        <v>0.34</v>
      </c>
      <c r="F30" s="42">
        <v>0.26595026595026594</v>
      </c>
      <c r="G30" s="42">
        <v>0.1431001431001431</v>
      </c>
      <c r="H30" s="42">
        <v>9.4500094500094486E-2</v>
      </c>
      <c r="I30" s="42">
        <v>0.13680013680013678</v>
      </c>
      <c r="J30" s="42">
        <v>0.11700000000000001</v>
      </c>
      <c r="K30" s="42">
        <v>0.17280017280017279</v>
      </c>
      <c r="L30" s="42">
        <v>5.3550053550053545E-2</v>
      </c>
      <c r="M30" s="42">
        <v>4.5000045000045001E-2</v>
      </c>
      <c r="N30" s="42">
        <v>0.21915021915021915</v>
      </c>
      <c r="O30" s="42">
        <v>0.215</v>
      </c>
      <c r="P30" s="42">
        <v>0.13230013230013229</v>
      </c>
      <c r="Q30" s="42">
        <v>0.15</v>
      </c>
      <c r="R30" s="42">
        <v>0.2</v>
      </c>
      <c r="S30" s="42">
        <v>0.1035001035001035</v>
      </c>
      <c r="T30" s="42">
        <v>0.21690021690021688</v>
      </c>
      <c r="U30" s="42">
        <v>6.2100062100062102E-2</v>
      </c>
      <c r="V30" s="42">
        <v>0.16560016560016558</v>
      </c>
      <c r="W30" s="42">
        <v>0.135000135000135</v>
      </c>
      <c r="X30" s="42">
        <v>0.15390015390015391</v>
      </c>
      <c r="Y30" s="42">
        <v>0.18855018855018854</v>
      </c>
      <c r="Z30" s="42">
        <v>0.17595017595017595</v>
      </c>
    </row>
    <row r="31" spans="1:26" x14ac:dyDescent="0.2">
      <c r="A31" s="30" t="s">
        <v>57</v>
      </c>
      <c r="B31" s="30" t="s">
        <v>58</v>
      </c>
      <c r="C31" s="44">
        <v>400</v>
      </c>
      <c r="D31" s="15">
        <f t="shared" si="0"/>
        <v>40</v>
      </c>
      <c r="E31" s="15">
        <f t="shared" si="1"/>
        <v>80</v>
      </c>
      <c r="F31" s="41">
        <v>36.900036900036902</v>
      </c>
      <c r="G31" s="41">
        <v>9</v>
      </c>
      <c r="H31" s="41">
        <v>14</v>
      </c>
      <c r="I31" s="41">
        <v>11</v>
      </c>
      <c r="J31" s="48" t="s">
        <v>66</v>
      </c>
      <c r="K31" s="41">
        <v>38.250038250038251</v>
      </c>
      <c r="L31" s="41">
        <v>25.200025200025198</v>
      </c>
      <c r="M31" s="41">
        <v>14.400014400014399</v>
      </c>
      <c r="N31" s="41">
        <v>82.800082800082791</v>
      </c>
      <c r="O31" s="41">
        <v>10</v>
      </c>
      <c r="P31" s="41">
        <v>17.100017100017098</v>
      </c>
      <c r="Q31" s="41">
        <v>11.25001125001125</v>
      </c>
      <c r="R31" s="41">
        <v>9</v>
      </c>
      <c r="S31" s="41">
        <v>20.250020250020249</v>
      </c>
      <c r="T31" s="48" t="s">
        <v>66</v>
      </c>
      <c r="U31" s="41">
        <v>32.850032850032846</v>
      </c>
      <c r="V31" s="41">
        <v>17.100017100017098</v>
      </c>
      <c r="W31" s="41">
        <v>17.100017100017098</v>
      </c>
      <c r="X31" s="41">
        <v>12.150012150012149</v>
      </c>
      <c r="Y31" s="41">
        <v>19.350019350019348</v>
      </c>
      <c r="Z31" s="41">
        <v>42.750042750042745</v>
      </c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8" x14ac:dyDescent="0.2">
      <c r="A33" s="4"/>
      <c r="B33" s="4"/>
      <c r="C33" s="4"/>
      <c r="D33" s="4"/>
      <c r="E33" s="4"/>
      <c r="F33" s="5" t="s">
        <v>65</v>
      </c>
      <c r="G33" s="4" t="s">
        <v>65</v>
      </c>
      <c r="H33" s="4" t="s">
        <v>65</v>
      </c>
      <c r="I33" s="4" t="s">
        <v>65</v>
      </c>
      <c r="J33" s="4" t="s">
        <v>65</v>
      </c>
      <c r="K33" s="4" t="s">
        <v>65</v>
      </c>
      <c r="L33" s="4" t="s">
        <v>65</v>
      </c>
      <c r="M33" s="4" t="s">
        <v>65</v>
      </c>
      <c r="N33" s="4" t="s">
        <v>65</v>
      </c>
      <c r="O33" s="4" t="s">
        <v>65</v>
      </c>
      <c r="P33" s="4" t="s">
        <v>65</v>
      </c>
      <c r="Q33" s="4" t="s">
        <v>65</v>
      </c>
      <c r="R33" s="4" t="s">
        <v>65</v>
      </c>
      <c r="S33" s="4" t="s">
        <v>65</v>
      </c>
      <c r="T33" s="4" t="s">
        <v>65</v>
      </c>
      <c r="U33" s="4" t="s">
        <v>65</v>
      </c>
      <c r="V33" s="4" t="s">
        <v>65</v>
      </c>
      <c r="W33" s="4" t="s">
        <v>65</v>
      </c>
      <c r="X33" s="4" t="s">
        <v>65</v>
      </c>
      <c r="Y33" s="4" t="s">
        <v>65</v>
      </c>
      <c r="Z33" s="4" t="s">
        <v>65</v>
      </c>
    </row>
    <row r="34" spans="1:28" ht="51" x14ac:dyDescent="0.2">
      <c r="A34" s="2"/>
      <c r="B34" s="2"/>
      <c r="C34" s="2"/>
      <c r="D34" s="14" t="s">
        <v>59</v>
      </c>
      <c r="E34" s="15"/>
      <c r="F34" s="16" t="s">
        <v>8</v>
      </c>
      <c r="G34" s="16" t="s">
        <v>9</v>
      </c>
      <c r="H34" s="16" t="s">
        <v>10</v>
      </c>
      <c r="I34" s="16" t="s">
        <v>11</v>
      </c>
      <c r="J34" s="16" t="s">
        <v>12</v>
      </c>
      <c r="K34" s="16" t="s">
        <v>13</v>
      </c>
      <c r="L34" s="16" t="s">
        <v>14</v>
      </c>
      <c r="M34" s="16" t="s">
        <v>15</v>
      </c>
      <c r="N34" s="16" t="s">
        <v>16</v>
      </c>
      <c r="O34" s="16" t="s">
        <v>17</v>
      </c>
      <c r="P34" s="16" t="s">
        <v>18</v>
      </c>
      <c r="Q34" s="16" t="s">
        <v>19</v>
      </c>
      <c r="R34" s="16" t="s">
        <v>20</v>
      </c>
      <c r="S34" s="16" t="s">
        <v>21</v>
      </c>
      <c r="T34" s="16" t="s">
        <v>22</v>
      </c>
      <c r="U34" s="16" t="s">
        <v>23</v>
      </c>
      <c r="V34" s="16" t="s">
        <v>24</v>
      </c>
      <c r="W34" s="16" t="s">
        <v>25</v>
      </c>
      <c r="X34" s="16" t="s">
        <v>26</v>
      </c>
      <c r="Y34" s="16" t="s">
        <v>27</v>
      </c>
      <c r="Z34" s="16" t="s">
        <v>28</v>
      </c>
      <c r="AA34" s="7" t="s">
        <v>63</v>
      </c>
      <c r="AB34" s="7" t="s">
        <v>64</v>
      </c>
    </row>
    <row r="35" spans="1:28" x14ac:dyDescent="0.2">
      <c r="A35" s="2"/>
      <c r="B35" s="10" t="s">
        <v>3</v>
      </c>
      <c r="D35" s="17" t="s">
        <v>14</v>
      </c>
      <c r="E35" s="18" t="s">
        <v>32</v>
      </c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0"/>
      <c r="S35" s="20"/>
      <c r="T35" s="20"/>
      <c r="U35" s="18"/>
      <c r="V35" s="18"/>
      <c r="W35" s="18"/>
      <c r="X35" s="18"/>
      <c r="Y35" s="18"/>
      <c r="Z35" s="18"/>
    </row>
    <row r="36" spans="1:28" x14ac:dyDescent="0.2">
      <c r="A36" s="2"/>
      <c r="B36" s="11" t="s">
        <v>4</v>
      </c>
      <c r="D36" s="21" t="s">
        <v>14</v>
      </c>
      <c r="E36" s="22" t="s">
        <v>34</v>
      </c>
      <c r="F36" s="19"/>
      <c r="G36" s="20"/>
      <c r="H36" s="20"/>
      <c r="I36" s="19"/>
      <c r="J36" s="20"/>
      <c r="K36" s="20"/>
      <c r="L36" s="20"/>
      <c r="M36" s="19"/>
      <c r="N36" s="20"/>
      <c r="O36" s="19"/>
      <c r="P36" s="19"/>
      <c r="Q36" s="19"/>
      <c r="R36" s="20"/>
      <c r="S36" s="20"/>
      <c r="T36" s="20"/>
      <c r="U36" s="19"/>
      <c r="V36" s="19"/>
      <c r="W36" s="19"/>
      <c r="X36" s="19"/>
      <c r="Y36" s="19"/>
      <c r="Z36" s="19"/>
    </row>
    <row r="37" spans="1:28" x14ac:dyDescent="0.2">
      <c r="A37" s="2"/>
      <c r="B37" s="12" t="s">
        <v>5</v>
      </c>
      <c r="D37" s="21" t="s">
        <v>8</v>
      </c>
      <c r="E37" s="22" t="s">
        <v>36</v>
      </c>
      <c r="F37" s="19">
        <f t="shared" ref="F37:F56" si="2">F12/C12</f>
        <v>4.0500040500040496E-2</v>
      </c>
      <c r="G37" s="20">
        <f t="shared" ref="G37:G56" si="3">G12/C12</f>
        <v>1.3205128205128206E-2</v>
      </c>
      <c r="H37" s="20">
        <f t="shared" ref="H37:H56" si="4">H12/C12</f>
        <v>1.9615404230788846E-2</v>
      </c>
      <c r="I37" s="19">
        <f t="shared" ref="I37:I56" si="5">I12/C12</f>
        <v>2.0711559173097631E-2</v>
      </c>
      <c r="J37" s="20">
        <f t="shared" ref="J37:J55" si="6">J12/C12</f>
        <v>1.2307692307692308E-2</v>
      </c>
      <c r="K37" s="20">
        <f t="shared" ref="K37:K56" si="7">K12/C12</f>
        <v>2.4346178192332053E-2</v>
      </c>
      <c r="L37" s="20">
        <f t="shared" ref="L37:L56" si="8">L12/C12</f>
        <v>3.9871794871794868E-2</v>
      </c>
      <c r="M37" s="19">
        <f t="shared" ref="M37:M56" si="9">M12/C12</f>
        <v>3.7615422230806841E-2</v>
      </c>
      <c r="N37" s="20">
        <f t="shared" ref="N37:N56" si="10">N12/C12</f>
        <v>3.5019265788496561E-2</v>
      </c>
      <c r="O37" s="19">
        <f t="shared" ref="O37:O56" si="11">O12/C12</f>
        <v>1.846153846153846E-2</v>
      </c>
      <c r="P37" s="19">
        <f t="shared" ref="P37:P56" si="12">P12/C12</f>
        <v>9.4038555577017104E-3</v>
      </c>
      <c r="Q37" s="19">
        <f t="shared" ref="Q37:Q56" si="13">Q12/C12</f>
        <v>1.9230769230769232E-2</v>
      </c>
      <c r="R37" s="20">
        <f t="shared" ref="R37:R56" si="14">R12/C12</f>
        <v>0.02</v>
      </c>
      <c r="S37" s="20">
        <f t="shared" ref="S37:S56" si="15">S12/C12</f>
        <v>1.4019244788475559E-2</v>
      </c>
      <c r="T37" s="20">
        <f t="shared" ref="T37:T55" si="16">T12/C12</f>
        <v>1.3730782961552191E-2</v>
      </c>
      <c r="U37" s="19">
        <f t="shared" ref="U37:U56" si="17">U12/C12</f>
        <v>1.2057704365396672E-2</v>
      </c>
      <c r="V37" s="19">
        <f t="shared" ref="V37:V56" si="18">V12/C12</f>
        <v>9.8717948717948721E-3</v>
      </c>
      <c r="W37" s="19">
        <f t="shared" ref="W37:W56" si="19">W12/C12</f>
        <v>8.8846242692396538E-3</v>
      </c>
      <c r="X37" s="19">
        <f t="shared" ref="X37:X56" si="20">X12/C12</f>
        <v>7.6730845961615196E-3</v>
      </c>
      <c r="Y37" s="19">
        <f t="shared" ref="Y37:Y56" si="21">Y12/C12</f>
        <v>1.4250014250014251E-2</v>
      </c>
      <c r="Z37" s="19">
        <f t="shared" ref="Z37:Z56" si="22">Z12/C12</f>
        <v>6.2307754615446923E-3</v>
      </c>
    </row>
    <row r="38" spans="1:28" x14ac:dyDescent="0.2">
      <c r="A38" s="2"/>
      <c r="B38" s="13" t="s">
        <v>6</v>
      </c>
      <c r="D38" s="23" t="s">
        <v>60</v>
      </c>
      <c r="E38" s="22" t="s">
        <v>37</v>
      </c>
      <c r="F38" s="24">
        <f t="shared" si="2"/>
        <v>0.10677283404556132</v>
      </c>
      <c r="G38" s="25">
        <f t="shared" si="3"/>
        <v>0.12024012024012024</v>
      </c>
      <c r="H38" s="25">
        <f t="shared" si="4"/>
        <v>0.11700011700011699</v>
      </c>
      <c r="I38" s="24">
        <f t="shared" si="5"/>
        <v>0.12582012582012583</v>
      </c>
      <c r="J38" s="25">
        <f t="shared" si="6"/>
        <v>0.1154909090909091</v>
      </c>
      <c r="K38" s="25">
        <f t="shared" si="7"/>
        <v>0.119209210118301</v>
      </c>
      <c r="L38" s="25">
        <f t="shared" si="8"/>
        <v>0.10843636363636364</v>
      </c>
      <c r="M38" s="24">
        <f t="shared" si="9"/>
        <v>0.11078192896374715</v>
      </c>
      <c r="N38" s="25">
        <f t="shared" si="10"/>
        <v>0.1049891958982868</v>
      </c>
      <c r="O38" s="24">
        <f t="shared" si="11"/>
        <v>0.11385454545454544</v>
      </c>
      <c r="P38" s="24">
        <f t="shared" si="12"/>
        <v>0.12413466958921504</v>
      </c>
      <c r="Q38" s="24">
        <f t="shared" si="13"/>
        <v>0.12541818181818182</v>
      </c>
      <c r="R38" s="25">
        <f t="shared" si="14"/>
        <v>0.11796363636363635</v>
      </c>
      <c r="S38" s="25">
        <f t="shared" si="15"/>
        <v>0.11485647849284213</v>
      </c>
      <c r="T38" s="25">
        <f t="shared" si="16"/>
        <v>0.1196673923946651</v>
      </c>
      <c r="U38" s="24">
        <f t="shared" si="17"/>
        <v>0.11803102712193619</v>
      </c>
      <c r="V38" s="24">
        <f t="shared" si="18"/>
        <v>0.12421818181818181</v>
      </c>
      <c r="W38" s="24">
        <f t="shared" si="19"/>
        <v>0.11647648011284376</v>
      </c>
      <c r="X38" s="24">
        <f t="shared" si="20"/>
        <v>0.12415103324194235</v>
      </c>
      <c r="Y38" s="24">
        <f t="shared" si="21"/>
        <v>0.1163946618492073</v>
      </c>
      <c r="Z38" s="24">
        <f t="shared" si="22"/>
        <v>0.12256375892739529</v>
      </c>
    </row>
    <row r="39" spans="1:28" x14ac:dyDescent="0.2">
      <c r="D39" s="26" t="s">
        <v>62</v>
      </c>
      <c r="E39" s="27" t="s">
        <v>38</v>
      </c>
      <c r="F39" s="24">
        <f t="shared" si="2"/>
        <v>0.10767867910725053</v>
      </c>
      <c r="G39" s="28">
        <f t="shared" si="3"/>
        <v>0.27857142857142858</v>
      </c>
      <c r="H39" s="25">
        <f t="shared" si="4"/>
        <v>0.16071444642873214</v>
      </c>
      <c r="I39" s="24">
        <f t="shared" si="5"/>
        <v>0.11785714285714285</v>
      </c>
      <c r="J39" s="25">
        <f t="shared" si="6"/>
        <v>0.17857142857142858</v>
      </c>
      <c r="K39" s="25">
        <f t="shared" si="7"/>
        <v>0.1357142857142857</v>
      </c>
      <c r="L39" s="25">
        <f t="shared" si="8"/>
        <v>0.17142857142857143</v>
      </c>
      <c r="M39" s="24">
        <f t="shared" si="9"/>
        <v>0.16232159089301948</v>
      </c>
      <c r="N39" s="25">
        <f t="shared" si="10"/>
        <v>0.11071428571428572</v>
      </c>
      <c r="O39" s="19">
        <f t="shared" si="11"/>
        <v>5.6250056250056246E-2</v>
      </c>
      <c r="P39" s="29">
        <f t="shared" si="12"/>
        <v>0.24267881410738551</v>
      </c>
      <c r="Q39" s="24">
        <f t="shared" si="13"/>
        <v>0.10607153464296319</v>
      </c>
      <c r="R39" s="25">
        <f t="shared" si="14"/>
        <v>0.10714285714285714</v>
      </c>
      <c r="S39" s="25">
        <f t="shared" si="15"/>
        <v>0.17196445767874338</v>
      </c>
      <c r="T39" s="25">
        <f t="shared" si="16"/>
        <v>0.12857155714298571</v>
      </c>
      <c r="U39" s="29">
        <f t="shared" si="17"/>
        <v>0.23464309178594892</v>
      </c>
      <c r="V39" s="29">
        <f t="shared" si="18"/>
        <v>0.19607162464305319</v>
      </c>
      <c r="W39" s="29">
        <f t="shared" si="19"/>
        <v>0.19607162464305319</v>
      </c>
      <c r="X39" s="29">
        <f t="shared" si="20"/>
        <v>0.19999999999999998</v>
      </c>
      <c r="Y39" s="24">
        <f t="shared" si="21"/>
        <v>0.17196428571428571</v>
      </c>
      <c r="Z39" s="24">
        <f t="shared" si="22"/>
        <v>9.9642956785813933E-2</v>
      </c>
    </row>
    <row r="40" spans="1:28" x14ac:dyDescent="0.2">
      <c r="D40" s="17" t="s">
        <v>22</v>
      </c>
      <c r="E40" s="30" t="s">
        <v>39</v>
      </c>
      <c r="F40" s="19">
        <f t="shared" si="2"/>
        <v>5.5384615384615386E-2</v>
      </c>
      <c r="G40" s="20">
        <f t="shared" si="3"/>
        <v>1.1538461538461539E-2</v>
      </c>
      <c r="H40" s="20">
        <f t="shared" si="4"/>
        <v>6.1538461538461538E-3</v>
      </c>
      <c r="I40" s="19">
        <f t="shared" si="5"/>
        <v>2.3076923076923079E-3</v>
      </c>
      <c r="J40" s="20">
        <f t="shared" si="6"/>
        <v>7.6923076923076927E-3</v>
      </c>
      <c r="K40" s="20">
        <f t="shared" si="7"/>
        <v>2.7692335384643077E-3</v>
      </c>
      <c r="L40" s="20">
        <f t="shared" si="8"/>
        <v>1.8461538461538463E-2</v>
      </c>
      <c r="M40" s="19">
        <f t="shared" si="9"/>
        <v>1.8000018000017999E-2</v>
      </c>
      <c r="N40" s="20">
        <f t="shared" si="10"/>
        <v>1.6269247038477808E-2</v>
      </c>
      <c r="O40" s="19">
        <f t="shared" si="11"/>
        <v>3.0769230769230769E-3</v>
      </c>
      <c r="P40" s="19">
        <f t="shared" si="12"/>
        <v>8.3077006153929218E-3</v>
      </c>
      <c r="Q40" s="19">
        <f t="shared" si="13"/>
        <v>4.1538503076964609E-3</v>
      </c>
      <c r="R40" s="20">
        <f t="shared" si="14"/>
        <v>4.6153846153846158E-3</v>
      </c>
      <c r="S40" s="20">
        <f t="shared" si="15"/>
        <v>9.3461631923170366E-3</v>
      </c>
      <c r="T40" s="20">
        <f t="shared" si="16"/>
        <v>6.2307754615446923E-2</v>
      </c>
      <c r="U40" s="19">
        <f t="shared" si="17"/>
        <v>1.2807705115397423E-2</v>
      </c>
      <c r="V40" s="19">
        <f t="shared" si="18"/>
        <v>1.0769230769230769E-2</v>
      </c>
      <c r="W40" s="19">
        <f t="shared" si="19"/>
        <v>1.0038471576933114E-2</v>
      </c>
      <c r="X40" s="19">
        <f t="shared" si="20"/>
        <v>1.2115396730781346E-2</v>
      </c>
      <c r="Y40" s="19">
        <f t="shared" si="21"/>
        <v>1.1769242538473307E-2</v>
      </c>
      <c r="Z40" s="19">
        <f t="shared" si="22"/>
        <v>7.2692380384688079E-3</v>
      </c>
    </row>
    <row r="41" spans="1:28" x14ac:dyDescent="0.2">
      <c r="D41" s="23" t="s">
        <v>22</v>
      </c>
      <c r="E41" s="22" t="s">
        <v>41</v>
      </c>
      <c r="F41" s="24">
        <f t="shared" si="2"/>
        <v>0.19025019025019024</v>
      </c>
      <c r="G41" s="20">
        <f t="shared" si="3"/>
        <v>9.0000090000090002E-2</v>
      </c>
      <c r="H41" s="20">
        <f t="shared" si="4"/>
        <v>5.5000055000055004E-2</v>
      </c>
      <c r="I41" s="19">
        <f t="shared" si="5"/>
        <v>8.6250086250086247E-2</v>
      </c>
      <c r="J41" s="20">
        <f t="shared" si="6"/>
        <v>9.4444444444444442E-2</v>
      </c>
      <c r="K41" s="20">
        <f t="shared" si="7"/>
        <v>7.5250075250075252E-2</v>
      </c>
      <c r="L41" s="25">
        <f t="shared" si="8"/>
        <v>0.11777777777777779</v>
      </c>
      <c r="M41" s="24">
        <f t="shared" si="9"/>
        <v>0.10625010625010625</v>
      </c>
      <c r="N41" s="25">
        <f t="shared" si="10"/>
        <v>0.11425011425011425</v>
      </c>
      <c r="O41" s="19">
        <f t="shared" si="11"/>
        <v>3.2222222222222222E-2</v>
      </c>
      <c r="P41" s="19">
        <f t="shared" si="12"/>
        <v>6.5750065750065756E-2</v>
      </c>
      <c r="Q41" s="19">
        <f t="shared" si="13"/>
        <v>7.8333333333333324E-2</v>
      </c>
      <c r="R41" s="20">
        <f t="shared" si="14"/>
        <v>8.3888888888888888E-2</v>
      </c>
      <c r="S41" s="25">
        <f t="shared" si="15"/>
        <v>0.11100011100011101</v>
      </c>
      <c r="T41" s="25">
        <f t="shared" si="16"/>
        <v>0.19075019075019073</v>
      </c>
      <c r="U41" s="19">
        <f t="shared" si="17"/>
        <v>6.4250064250064243E-2</v>
      </c>
      <c r="V41" s="24">
        <f t="shared" si="18"/>
        <v>0.11388888888888887</v>
      </c>
      <c r="W41" s="19">
        <f t="shared" si="19"/>
        <v>7.975007975007975E-2</v>
      </c>
      <c r="X41" s="19">
        <f t="shared" si="20"/>
        <v>6.1500061500061501E-2</v>
      </c>
      <c r="Y41" s="19">
        <f t="shared" si="21"/>
        <v>8.8000088000088003E-2</v>
      </c>
      <c r="Z41" s="19">
        <f t="shared" si="22"/>
        <v>4.9000049000048999E-2</v>
      </c>
    </row>
    <row r="42" spans="1:28" x14ac:dyDescent="0.2">
      <c r="D42" s="31" t="s">
        <v>8</v>
      </c>
      <c r="E42" s="30" t="s">
        <v>42</v>
      </c>
      <c r="F42" s="29">
        <f t="shared" si="2"/>
        <v>0.26666666666666666</v>
      </c>
      <c r="G42" s="25">
        <f t="shared" si="3"/>
        <v>0.14285714285714285</v>
      </c>
      <c r="H42" s="28">
        <f t="shared" si="4"/>
        <v>0.24761904761904763</v>
      </c>
      <c r="I42" s="24">
        <f t="shared" si="5"/>
        <v>0.13607156464299322</v>
      </c>
      <c r="J42" s="25">
        <f t="shared" si="6"/>
        <v>0.1380952380952381</v>
      </c>
      <c r="K42" s="25">
        <f t="shared" si="7"/>
        <v>0.12214297928583644</v>
      </c>
      <c r="L42" s="25">
        <f t="shared" si="8"/>
        <v>0.19047619047619047</v>
      </c>
      <c r="M42" s="24">
        <f t="shared" si="9"/>
        <v>0.14785729071443357</v>
      </c>
      <c r="N42" s="28">
        <f t="shared" si="10"/>
        <v>0.21107163964306822</v>
      </c>
      <c r="O42" s="24">
        <f t="shared" si="11"/>
        <v>0.12380952380952381</v>
      </c>
      <c r="P42" s="24">
        <f t="shared" si="12"/>
        <v>0.11785726071440357</v>
      </c>
      <c r="Q42" s="24">
        <f t="shared" si="13"/>
        <v>0.13095238095238096</v>
      </c>
      <c r="R42" s="25">
        <f t="shared" si="14"/>
        <v>0.1761904761904762</v>
      </c>
      <c r="S42" s="25">
        <f t="shared" si="15"/>
        <v>0.14571443142871715</v>
      </c>
      <c r="T42" s="28">
        <f t="shared" si="16"/>
        <v>0.19714305428591142</v>
      </c>
      <c r="U42" s="24">
        <f t="shared" si="17"/>
        <v>0.1380952380952381</v>
      </c>
      <c r="V42" s="24">
        <f t="shared" si="18"/>
        <v>0.1</v>
      </c>
      <c r="W42" s="24">
        <f t="shared" si="19"/>
        <v>0.135000135000135</v>
      </c>
      <c r="X42" s="24">
        <f t="shared" si="20"/>
        <v>0.17571446142874717</v>
      </c>
      <c r="Y42" s="24">
        <f t="shared" si="21"/>
        <v>0.15428586857158286</v>
      </c>
      <c r="Z42" s="24">
        <f t="shared" si="22"/>
        <v>0.18964304678590393</v>
      </c>
    </row>
    <row r="43" spans="1:28" x14ac:dyDescent="0.2">
      <c r="D43" s="31" t="s">
        <v>8</v>
      </c>
      <c r="E43" s="30" t="s">
        <v>43</v>
      </c>
      <c r="F43" s="29">
        <f t="shared" si="2"/>
        <v>0.20080000000000001</v>
      </c>
      <c r="G43" s="25">
        <f t="shared" si="3"/>
        <v>9.5200000000000007E-2</v>
      </c>
      <c r="H43" s="25">
        <f t="shared" si="4"/>
        <v>0.12479999999999999</v>
      </c>
      <c r="I43" s="19">
        <f t="shared" si="5"/>
        <v>8.6760086760086758E-2</v>
      </c>
      <c r="J43" s="25">
        <f t="shared" si="6"/>
        <v>0.13120000000000001</v>
      </c>
      <c r="K43" s="25">
        <f t="shared" si="7"/>
        <v>0.10260010260010261</v>
      </c>
      <c r="L43" s="25">
        <f t="shared" si="8"/>
        <v>0.188</v>
      </c>
      <c r="M43" s="24">
        <f t="shared" si="9"/>
        <v>0.1472</v>
      </c>
      <c r="N43" s="25">
        <f t="shared" si="10"/>
        <v>0.16452016452016452</v>
      </c>
      <c r="O43" s="24">
        <f t="shared" si="11"/>
        <v>0.112</v>
      </c>
      <c r="P43" s="24">
        <f t="shared" si="12"/>
        <v>0.11952011952011951</v>
      </c>
      <c r="Q43" s="24">
        <f t="shared" si="13"/>
        <v>0.1</v>
      </c>
      <c r="R43" s="25">
        <f t="shared" si="14"/>
        <v>0.104</v>
      </c>
      <c r="S43" s="25">
        <f t="shared" si="15"/>
        <v>0.14436014436014435</v>
      </c>
      <c r="T43" s="25">
        <f t="shared" si="16"/>
        <v>0.15444015444015444</v>
      </c>
      <c r="U43" s="24">
        <f t="shared" si="17"/>
        <v>0.12888012888012887</v>
      </c>
      <c r="V43" s="24">
        <f t="shared" si="18"/>
        <v>0.128</v>
      </c>
      <c r="W43" s="24">
        <f t="shared" si="19"/>
        <v>0.10368010368010369</v>
      </c>
      <c r="X43" s="24">
        <f t="shared" si="20"/>
        <v>0.10800010800010801</v>
      </c>
      <c r="Y43" s="24">
        <f t="shared" si="21"/>
        <v>0.18288018288018287</v>
      </c>
      <c r="Z43" s="24">
        <f t="shared" si="22"/>
        <v>0.15588015588015589</v>
      </c>
    </row>
    <row r="44" spans="1:28" x14ac:dyDescent="0.2">
      <c r="D44" s="17" t="s">
        <v>16</v>
      </c>
      <c r="E44" s="30" t="s">
        <v>44</v>
      </c>
      <c r="F44" s="19">
        <f t="shared" si="2"/>
        <v>4.8723404255319146E-2</v>
      </c>
      <c r="G44" s="20">
        <f t="shared" si="3"/>
        <v>4.3191489361702126E-2</v>
      </c>
      <c r="H44" s="20">
        <f t="shared" si="4"/>
        <v>4.4042597234086593E-2</v>
      </c>
      <c r="I44" s="19">
        <f t="shared" si="5"/>
        <v>2.7478750883006203E-2</v>
      </c>
      <c r="J44" s="20">
        <f t="shared" si="6"/>
        <v>3.8510638297872338E-2</v>
      </c>
      <c r="K44" s="20">
        <f t="shared" si="7"/>
        <v>1.8670231436188883E-2</v>
      </c>
      <c r="L44" s="20">
        <f t="shared" si="8"/>
        <v>4.1074509159615538E-2</v>
      </c>
      <c r="M44" s="19">
        <f t="shared" si="9"/>
        <v>3.4659609127694231E-2</v>
      </c>
      <c r="N44" s="20">
        <f t="shared" si="10"/>
        <v>5.3904309223458159E-2</v>
      </c>
      <c r="O44" s="19">
        <f t="shared" si="11"/>
        <v>2.3829787234042554E-2</v>
      </c>
      <c r="P44" s="19">
        <f t="shared" si="12"/>
        <v>4.8829836063878619E-2</v>
      </c>
      <c r="Q44" s="19">
        <f t="shared" si="13"/>
        <v>3.1063829787234043E-2</v>
      </c>
      <c r="R44" s="20">
        <f t="shared" si="14"/>
        <v>3.4680851063829787E-2</v>
      </c>
      <c r="S44" s="20">
        <f t="shared" si="15"/>
        <v>3.7148973319186082E-2</v>
      </c>
      <c r="T44" s="20">
        <f t="shared" si="16"/>
        <v>4.0883019606423862E-2</v>
      </c>
      <c r="U44" s="19">
        <f t="shared" si="17"/>
        <v>3.1787265829819021E-2</v>
      </c>
      <c r="V44" s="19">
        <f t="shared" si="18"/>
        <v>4.1276595744680851E-2</v>
      </c>
      <c r="W44" s="19">
        <f t="shared" si="19"/>
        <v>3.4755353904290076E-2</v>
      </c>
      <c r="X44" s="19">
        <f t="shared" si="20"/>
        <v>3.9148936170212763E-2</v>
      </c>
      <c r="Y44" s="19">
        <f t="shared" si="21"/>
        <v>4.1265998712807221E-2</v>
      </c>
      <c r="Z44" s="19">
        <f t="shared" si="22"/>
        <v>4.0883019606423862E-2</v>
      </c>
    </row>
    <row r="45" spans="1:28" x14ac:dyDescent="0.2">
      <c r="D45" s="17" t="s">
        <v>11</v>
      </c>
      <c r="E45" s="30" t="s">
        <v>45</v>
      </c>
      <c r="F45" s="19">
        <f t="shared" si="2"/>
        <v>8.6956521739130438E-4</v>
      </c>
      <c r="G45" s="20">
        <f t="shared" si="3"/>
        <v>2.1739130434782609E-3</v>
      </c>
      <c r="H45" s="20">
        <f t="shared" si="4"/>
        <v>0</v>
      </c>
      <c r="I45" s="19">
        <f t="shared" si="5"/>
        <v>6.8478329347894567E-3</v>
      </c>
      <c r="J45" s="20">
        <f t="shared" si="6"/>
        <v>8.6956521739130438E-4</v>
      </c>
      <c r="K45" s="20">
        <f t="shared" si="7"/>
        <v>9.7826184782706508E-4</v>
      </c>
      <c r="L45" s="20">
        <f t="shared" si="8"/>
        <v>3.9130473913082608E-4</v>
      </c>
      <c r="M45" s="19">
        <f t="shared" si="9"/>
        <v>1.1739142173924782E-3</v>
      </c>
      <c r="N45" s="20">
        <f t="shared" si="10"/>
        <v>9.7826184782706508E-4</v>
      </c>
      <c r="O45" s="19">
        <f t="shared" si="11"/>
        <v>8.6956521739130438E-4</v>
      </c>
      <c r="P45" s="19">
        <f t="shared" si="12"/>
        <v>3.9130473913082608E-4</v>
      </c>
      <c r="Q45" s="19">
        <f t="shared" si="13"/>
        <v>4.3478260869565219E-4</v>
      </c>
      <c r="R45" s="20">
        <f t="shared" si="14"/>
        <v>4.3478260869565219E-4</v>
      </c>
      <c r="S45" s="20">
        <f t="shared" si="15"/>
        <v>1.5652189565233043E-3</v>
      </c>
      <c r="T45" s="20">
        <f t="shared" si="16"/>
        <v>2.3478284347849565E-3</v>
      </c>
      <c r="U45" s="19">
        <f t="shared" si="17"/>
        <v>9.7826184782706508E-4</v>
      </c>
      <c r="V45" s="19">
        <f t="shared" si="18"/>
        <v>3.9130473913082608E-4</v>
      </c>
      <c r="W45" s="19">
        <f t="shared" si="19"/>
        <v>3.9130473913082608E-4</v>
      </c>
      <c r="X45" s="19">
        <f t="shared" si="20"/>
        <v>3.3260902826120218E-3</v>
      </c>
      <c r="Y45" s="19">
        <f t="shared" si="21"/>
        <v>3.9130473913082608E-4</v>
      </c>
      <c r="Z45" s="19">
        <f t="shared" si="22"/>
        <v>1.3695665869578912E-3</v>
      </c>
    </row>
    <row r="46" spans="1:28" x14ac:dyDescent="0.2">
      <c r="D46" s="26" t="s">
        <v>28</v>
      </c>
      <c r="E46" s="22" t="s">
        <v>46</v>
      </c>
      <c r="F46" s="24">
        <f t="shared" si="2"/>
        <v>0.11740920831829924</v>
      </c>
      <c r="G46" s="25">
        <f t="shared" si="3"/>
        <v>0.11331829513647694</v>
      </c>
      <c r="H46" s="25">
        <f t="shared" si="4"/>
        <v>9.8181916363734537E-2</v>
      </c>
      <c r="I46" s="19">
        <f t="shared" si="5"/>
        <v>7.4454619909165368E-2</v>
      </c>
      <c r="J46" s="25">
        <f t="shared" si="6"/>
        <v>0.15054560509105963</v>
      </c>
      <c r="K46" s="20">
        <f t="shared" si="7"/>
        <v>6.8727341454614177E-2</v>
      </c>
      <c r="L46" s="25">
        <f t="shared" si="8"/>
        <v>0.16240925331834422</v>
      </c>
      <c r="M46" s="24">
        <f t="shared" si="9"/>
        <v>0.14890923981833074</v>
      </c>
      <c r="N46" s="25">
        <f t="shared" si="10"/>
        <v>0.12681830863649046</v>
      </c>
      <c r="O46" s="19">
        <f t="shared" si="11"/>
        <v>8.7272727272727266E-2</v>
      </c>
      <c r="P46" s="24">
        <f t="shared" si="12"/>
        <v>0.10840919931829021</v>
      </c>
      <c r="Q46" s="19">
        <f t="shared" si="13"/>
        <v>6.6363636363636361E-2</v>
      </c>
      <c r="R46" s="20">
        <f t="shared" si="14"/>
        <v>6.8181818181818177E-2</v>
      </c>
      <c r="S46" s="25">
        <f t="shared" si="15"/>
        <v>0.13418195236377053</v>
      </c>
      <c r="T46" s="25">
        <f t="shared" si="16"/>
        <v>0.1485001485001485</v>
      </c>
      <c r="U46" s="24">
        <f t="shared" si="17"/>
        <v>0.1411365047728684</v>
      </c>
      <c r="V46" s="24">
        <f t="shared" si="18"/>
        <v>0.13622740895468166</v>
      </c>
      <c r="W46" s="24">
        <f t="shared" si="19"/>
        <v>0.10840919931829021</v>
      </c>
      <c r="X46" s="19">
        <f t="shared" si="20"/>
        <v>7.8954624409169866E-2</v>
      </c>
      <c r="Y46" s="24">
        <f t="shared" si="21"/>
        <v>0.17018198836380655</v>
      </c>
      <c r="Z46" s="29">
        <f t="shared" si="22"/>
        <v>0.24381842563660747</v>
      </c>
    </row>
    <row r="47" spans="1:28" x14ac:dyDescent="0.2">
      <c r="D47" s="32" t="s">
        <v>10</v>
      </c>
      <c r="E47" s="22" t="s">
        <v>47</v>
      </c>
      <c r="F47" s="29">
        <f t="shared" si="2"/>
        <v>0.26250026250026248</v>
      </c>
      <c r="G47" s="28">
        <f t="shared" si="3"/>
        <v>0.24900024900024897</v>
      </c>
      <c r="H47" s="33">
        <f t="shared" si="4"/>
        <v>0.55000055000055004</v>
      </c>
      <c r="I47" s="24">
        <f t="shared" si="5"/>
        <v>9.6500096500096499E-2</v>
      </c>
      <c r="J47" s="28">
        <f t="shared" si="6"/>
        <v>0.26100026100026097</v>
      </c>
      <c r="K47" s="28">
        <f t="shared" si="7"/>
        <v>0.37500037500037497</v>
      </c>
      <c r="L47" s="28">
        <f t="shared" si="8"/>
        <v>0.31300031300031295</v>
      </c>
      <c r="M47" s="29">
        <f t="shared" si="9"/>
        <v>0.19550019550019548</v>
      </c>
      <c r="N47" s="28">
        <f t="shared" si="10"/>
        <v>0.29500029500029495</v>
      </c>
      <c r="O47" s="24">
        <f t="shared" si="11"/>
        <v>0.14444444444444446</v>
      </c>
      <c r="P47" s="24">
        <f t="shared" si="12"/>
        <v>0.18350018350018349</v>
      </c>
      <c r="Q47" s="24">
        <f t="shared" si="13"/>
        <v>0.12222222222222222</v>
      </c>
      <c r="R47" s="25">
        <f t="shared" si="14"/>
        <v>0.14222222222222222</v>
      </c>
      <c r="S47" s="28">
        <f t="shared" si="15"/>
        <v>0.25550025550025551</v>
      </c>
      <c r="T47" s="28">
        <f t="shared" si="16"/>
        <v>0.41111111111111109</v>
      </c>
      <c r="U47" s="29">
        <f t="shared" si="17"/>
        <v>0.2285002285002285</v>
      </c>
      <c r="V47" s="24">
        <f t="shared" si="18"/>
        <v>0.18150018150018149</v>
      </c>
      <c r="W47" s="29">
        <f t="shared" si="19"/>
        <v>0.21700021700021699</v>
      </c>
      <c r="X47" s="24">
        <f t="shared" si="20"/>
        <v>0.1675001675001675</v>
      </c>
      <c r="Y47" s="29">
        <f t="shared" si="21"/>
        <v>0.27650027650027653</v>
      </c>
      <c r="Z47" s="29">
        <f t="shared" si="22"/>
        <v>0.262000262000262</v>
      </c>
    </row>
    <row r="48" spans="1:28" x14ac:dyDescent="0.2">
      <c r="D48" s="34" t="s">
        <v>22</v>
      </c>
      <c r="E48" s="22" t="s">
        <v>48</v>
      </c>
      <c r="F48" s="35">
        <f t="shared" si="2"/>
        <v>0.65210934776152174</v>
      </c>
      <c r="G48" s="28">
        <f t="shared" si="3"/>
        <v>0.38015255406559756</v>
      </c>
      <c r="H48" s="28">
        <f t="shared" si="4"/>
        <v>0.25434808043503698</v>
      </c>
      <c r="I48" s="24">
        <f t="shared" si="5"/>
        <v>9.74348800435757E-2</v>
      </c>
      <c r="J48" s="33">
        <f t="shared" si="6"/>
        <v>0.5347826086956522</v>
      </c>
      <c r="K48" s="28">
        <f t="shared" si="7"/>
        <v>0.31930466713075406</v>
      </c>
      <c r="L48" s="33">
        <f t="shared" si="8"/>
        <v>0.96182704878357062</v>
      </c>
      <c r="M48" s="35">
        <f t="shared" si="9"/>
        <v>0.71021810152244935</v>
      </c>
      <c r="N48" s="28">
        <f t="shared" si="10"/>
        <v>0.4</v>
      </c>
      <c r="O48" s="35">
        <f t="shared" si="11"/>
        <v>0.73232681928334098</v>
      </c>
      <c r="P48" s="35">
        <f t="shared" si="12"/>
        <v>0.50419615637006943</v>
      </c>
      <c r="Q48" s="29">
        <f t="shared" si="13"/>
        <v>0.24691329039155127</v>
      </c>
      <c r="R48" s="28">
        <f t="shared" si="14"/>
        <v>0.31304347826086959</v>
      </c>
      <c r="S48" s="33">
        <f t="shared" si="15"/>
        <v>0.58363101841362708</v>
      </c>
      <c r="T48" s="36">
        <f t="shared" si="16"/>
        <v>1.8078278947844169</v>
      </c>
      <c r="U48" s="35">
        <f t="shared" si="17"/>
        <v>0.63043478260869568</v>
      </c>
      <c r="V48" s="35">
        <f t="shared" si="18"/>
        <v>0.74758770410944331</v>
      </c>
      <c r="W48" s="35">
        <f t="shared" si="19"/>
        <v>0.77967469271817091</v>
      </c>
      <c r="X48" s="35">
        <f t="shared" si="20"/>
        <v>0.596348422435379</v>
      </c>
      <c r="Y48" s="35">
        <f t="shared" si="21"/>
        <v>0.58930493713102405</v>
      </c>
      <c r="Z48" s="29">
        <f t="shared" si="22"/>
        <v>0.26002199915243396</v>
      </c>
    </row>
    <row r="49" spans="4:26" x14ac:dyDescent="0.2">
      <c r="D49" s="32" t="s">
        <v>61</v>
      </c>
      <c r="E49" s="27" t="s">
        <v>49</v>
      </c>
      <c r="F49" s="24">
        <f t="shared" si="2"/>
        <v>0.15300015300015299</v>
      </c>
      <c r="G49" s="28">
        <f t="shared" si="3"/>
        <v>0.30909090909090908</v>
      </c>
      <c r="H49" s="20">
        <f t="shared" si="4"/>
        <v>6.7272727272727276E-2</v>
      </c>
      <c r="I49" s="24">
        <f t="shared" si="5"/>
        <v>0.12727272727272726</v>
      </c>
      <c r="J49" s="33">
        <f t="shared" si="6"/>
        <v>0.66727272727272735</v>
      </c>
      <c r="K49" s="20">
        <f t="shared" si="7"/>
        <v>2.2090931181840273E-2</v>
      </c>
      <c r="L49" s="37" t="s">
        <v>66</v>
      </c>
      <c r="M49" s="24">
        <f t="shared" si="9"/>
        <v>0.23645478190932734</v>
      </c>
      <c r="N49" s="20">
        <f t="shared" si="10"/>
        <v>6.9545524090978639E-2</v>
      </c>
      <c r="O49" s="24">
        <f t="shared" si="11"/>
        <v>0.19145473690928233</v>
      </c>
      <c r="P49" s="24">
        <f t="shared" si="12"/>
        <v>0.11372738645465919</v>
      </c>
      <c r="Q49" s="24">
        <f t="shared" si="13"/>
        <v>9.9818281636463446E-2</v>
      </c>
      <c r="R49" s="25">
        <f t="shared" si="14"/>
        <v>0.1</v>
      </c>
      <c r="S49" s="25">
        <f t="shared" si="15"/>
        <v>9.5727368454641165E-2</v>
      </c>
      <c r="T49" s="20">
        <f t="shared" si="16"/>
        <v>3.6000036000036005E-2</v>
      </c>
      <c r="U49" s="47" t="s">
        <v>66</v>
      </c>
      <c r="V49" s="47" t="s">
        <v>66</v>
      </c>
      <c r="W49" s="35">
        <f t="shared" si="19"/>
        <v>0.57845512390966936</v>
      </c>
      <c r="X49" s="19">
        <f t="shared" si="20"/>
        <v>1.881820063638245E-2</v>
      </c>
      <c r="Y49" s="35">
        <f t="shared" si="21"/>
        <v>0.73145527690982237</v>
      </c>
      <c r="Z49" s="19">
        <f t="shared" si="22"/>
        <v>2.2909113818204725E-2</v>
      </c>
    </row>
    <row r="50" spans="4:26" x14ac:dyDescent="0.2">
      <c r="D50" s="21" t="s">
        <v>8</v>
      </c>
      <c r="E50" s="22" t="s">
        <v>51</v>
      </c>
      <c r="F50" s="19">
        <f t="shared" si="2"/>
        <v>2.1111111111111112E-2</v>
      </c>
      <c r="G50" s="20">
        <f t="shared" si="3"/>
        <v>0</v>
      </c>
      <c r="H50" s="20">
        <f t="shared" si="4"/>
        <v>0</v>
      </c>
      <c r="I50" s="19">
        <f t="shared" si="5"/>
        <v>0</v>
      </c>
      <c r="J50" s="20">
        <f t="shared" si="6"/>
        <v>0</v>
      </c>
      <c r="K50" s="20">
        <f t="shared" si="7"/>
        <v>0</v>
      </c>
      <c r="L50" s="20">
        <f t="shared" si="8"/>
        <v>0</v>
      </c>
      <c r="M50" s="19">
        <f t="shared" si="9"/>
        <v>0</v>
      </c>
      <c r="N50" s="20">
        <f t="shared" si="10"/>
        <v>0</v>
      </c>
      <c r="O50" s="19">
        <f t="shared" si="11"/>
        <v>0</v>
      </c>
      <c r="P50" s="19">
        <f t="shared" si="12"/>
        <v>0</v>
      </c>
      <c r="Q50" s="19">
        <f t="shared" si="13"/>
        <v>4.4444444444444444E-3</v>
      </c>
      <c r="R50" s="20">
        <f t="shared" si="14"/>
        <v>0</v>
      </c>
      <c r="S50" s="20">
        <f t="shared" si="15"/>
        <v>0</v>
      </c>
      <c r="T50" s="37" t="s">
        <v>66</v>
      </c>
      <c r="U50" s="19">
        <f t="shared" si="17"/>
        <v>0</v>
      </c>
      <c r="V50" s="19">
        <f t="shared" si="18"/>
        <v>0</v>
      </c>
      <c r="W50" s="19">
        <f t="shared" si="19"/>
        <v>0</v>
      </c>
      <c r="X50" s="19">
        <f t="shared" si="20"/>
        <v>0</v>
      </c>
      <c r="Y50" s="19">
        <f t="shared" si="21"/>
        <v>0</v>
      </c>
      <c r="Z50" s="19">
        <f t="shared" si="22"/>
        <v>0</v>
      </c>
    </row>
    <row r="51" spans="4:26" x14ac:dyDescent="0.2">
      <c r="D51" s="26" t="s">
        <v>14</v>
      </c>
      <c r="E51" s="22" t="s">
        <v>52</v>
      </c>
      <c r="F51" s="19">
        <f t="shared" si="2"/>
        <v>4.3500043500043502E-2</v>
      </c>
      <c r="G51" s="28">
        <f t="shared" si="3"/>
        <v>0.24225024225024225</v>
      </c>
      <c r="H51" s="20">
        <f t="shared" si="4"/>
        <v>3.7875037875037883E-2</v>
      </c>
      <c r="I51" s="24">
        <f t="shared" si="5"/>
        <v>0.14437514437514437</v>
      </c>
      <c r="J51" s="28">
        <f t="shared" si="6"/>
        <v>0.21250000000000002</v>
      </c>
      <c r="K51" s="25">
        <f t="shared" si="7"/>
        <v>0.15787515787515788</v>
      </c>
      <c r="L51" s="28">
        <f t="shared" si="8"/>
        <v>0.28612528612528582</v>
      </c>
      <c r="M51" s="24">
        <f t="shared" si="9"/>
        <v>0.17250017250017249</v>
      </c>
      <c r="N51" s="25">
        <f t="shared" si="10"/>
        <v>0.135000135000135</v>
      </c>
      <c r="O51" s="29">
        <f t="shared" si="11"/>
        <v>0.20250000000000001</v>
      </c>
      <c r="P51" s="24">
        <f t="shared" si="12"/>
        <v>0.11850011850011852</v>
      </c>
      <c r="Q51" s="24">
        <f t="shared" si="13"/>
        <v>0.125</v>
      </c>
      <c r="R51" s="25">
        <f t="shared" si="14"/>
        <v>0.125</v>
      </c>
      <c r="S51" s="25">
        <f t="shared" si="15"/>
        <v>0.13650013650013651</v>
      </c>
      <c r="T51" s="25">
        <f t="shared" si="16"/>
        <v>0.14625014625014626</v>
      </c>
      <c r="U51" s="24">
        <f t="shared" si="17"/>
        <v>0.15600015600015599</v>
      </c>
      <c r="V51" s="24">
        <f t="shared" si="18"/>
        <v>0.14512514512514513</v>
      </c>
      <c r="W51" s="24">
        <f t="shared" si="19"/>
        <v>0.14362514362514364</v>
      </c>
      <c r="X51" s="19">
        <f t="shared" si="20"/>
        <v>8.7000087000087004E-2</v>
      </c>
      <c r="Y51" s="24">
        <f t="shared" si="21"/>
        <v>0.15712515712515712</v>
      </c>
      <c r="Z51" s="19">
        <f t="shared" si="22"/>
        <v>4.3125043125043123E-2</v>
      </c>
    </row>
    <row r="52" spans="4:26" x14ac:dyDescent="0.2">
      <c r="D52" s="23" t="s">
        <v>10</v>
      </c>
      <c r="E52" s="22" t="s">
        <v>53</v>
      </c>
      <c r="F52" s="19">
        <f t="shared" si="2"/>
        <v>6.9230838461607686E-2</v>
      </c>
      <c r="G52" s="25">
        <f t="shared" si="3"/>
        <v>9.8653944807790953E-2</v>
      </c>
      <c r="H52" s="25">
        <f t="shared" si="4"/>
        <v>0.14711553173091635</v>
      </c>
      <c r="I52" s="19">
        <f t="shared" si="5"/>
        <v>6.9576992653915731E-2</v>
      </c>
      <c r="J52" s="20">
        <f t="shared" si="6"/>
        <v>6.1615446230830831E-2</v>
      </c>
      <c r="K52" s="20">
        <f t="shared" si="7"/>
        <v>0.10038471576933114</v>
      </c>
      <c r="L52" s="20">
        <f t="shared" si="8"/>
        <v>4.8115432730817351E-2</v>
      </c>
      <c r="M52" s="19">
        <f t="shared" si="9"/>
        <v>5.3653899807745951E-2</v>
      </c>
      <c r="N52" s="25">
        <f t="shared" si="10"/>
        <v>0.11007703315395623</v>
      </c>
      <c r="O52" s="19">
        <f t="shared" si="11"/>
        <v>3.2192339884647571E-2</v>
      </c>
      <c r="P52" s="19">
        <f t="shared" si="12"/>
        <v>8.6884702269317646E-2</v>
      </c>
      <c r="Q52" s="19">
        <f t="shared" si="13"/>
        <v>2.3076923076923075E-2</v>
      </c>
      <c r="R52" s="20">
        <f t="shared" si="14"/>
        <v>3.0769230769230767E-2</v>
      </c>
      <c r="S52" s="20">
        <f t="shared" si="15"/>
        <v>3.9115423730808348E-2</v>
      </c>
      <c r="T52" s="20">
        <f t="shared" si="16"/>
        <v>9.3846153846153843E-2</v>
      </c>
      <c r="U52" s="19">
        <f t="shared" si="17"/>
        <v>4.638466176927715E-2</v>
      </c>
      <c r="V52" s="19">
        <f t="shared" si="18"/>
        <v>3.7384652769268154E-2</v>
      </c>
      <c r="W52" s="19">
        <f t="shared" si="19"/>
        <v>3.9807732115424418E-2</v>
      </c>
      <c r="X52" s="19">
        <f t="shared" si="20"/>
        <v>3.9807732115424418E-2</v>
      </c>
      <c r="Y52" s="19">
        <f t="shared" si="21"/>
        <v>4.1884657269272652E-2</v>
      </c>
      <c r="Z52" s="19">
        <f t="shared" si="22"/>
        <v>9.0692398384706066E-2</v>
      </c>
    </row>
    <row r="53" spans="4:26" x14ac:dyDescent="0.2">
      <c r="D53" s="26" t="s">
        <v>10</v>
      </c>
      <c r="E53" s="22" t="s">
        <v>54</v>
      </c>
      <c r="F53" s="19">
        <f t="shared" si="2"/>
        <v>2.5959400959400959E-2</v>
      </c>
      <c r="G53" s="25">
        <f t="shared" si="3"/>
        <v>0.12948762948762949</v>
      </c>
      <c r="H53" s="28">
        <f t="shared" si="4"/>
        <v>0.19743769743769743</v>
      </c>
      <c r="I53" s="24">
        <f t="shared" si="5"/>
        <v>0.10215010215010215</v>
      </c>
      <c r="J53" s="25">
        <f t="shared" si="6"/>
        <v>0.17931250000000001</v>
      </c>
      <c r="K53" s="25">
        <f t="shared" si="7"/>
        <v>0.13275013275013273</v>
      </c>
      <c r="L53" s="20">
        <f t="shared" si="8"/>
        <v>2.7028152028152026E-2</v>
      </c>
      <c r="M53" s="19">
        <f t="shared" si="9"/>
        <v>3.1640656640656642E-2</v>
      </c>
      <c r="N53" s="20">
        <f t="shared" si="10"/>
        <v>4.2750042750042752E-2</v>
      </c>
      <c r="O53" s="24">
        <f t="shared" si="11"/>
        <v>0.18262500000000001</v>
      </c>
      <c r="P53" s="24">
        <f t="shared" si="12"/>
        <v>0.12009387009387008</v>
      </c>
      <c r="Q53" s="24">
        <f t="shared" si="13"/>
        <v>0.12625</v>
      </c>
      <c r="R53" s="25">
        <f t="shared" si="14"/>
        <v>0.10375</v>
      </c>
      <c r="S53" s="25">
        <f t="shared" si="15"/>
        <v>0.19245956745956744</v>
      </c>
      <c r="T53" s="20">
        <f t="shared" si="16"/>
        <v>9.4584469584469574E-2</v>
      </c>
      <c r="U53" s="19">
        <f t="shared" si="17"/>
        <v>4.0218790218790212E-2</v>
      </c>
      <c r="V53" s="24">
        <f t="shared" si="18"/>
        <v>0.12321574821574821</v>
      </c>
      <c r="W53" s="24">
        <f t="shared" si="19"/>
        <v>0.15367515367515369</v>
      </c>
      <c r="X53" s="24">
        <f t="shared" si="20"/>
        <v>0.14383139383139382</v>
      </c>
      <c r="Y53" s="24">
        <f t="shared" si="21"/>
        <v>0.1895064395064395</v>
      </c>
      <c r="Z53" s="24">
        <f t="shared" si="22"/>
        <v>0.18936581436581434</v>
      </c>
    </row>
    <row r="54" spans="4:26" x14ac:dyDescent="0.2">
      <c r="D54" s="23" t="s">
        <v>60</v>
      </c>
      <c r="E54" s="22" t="s">
        <v>55</v>
      </c>
      <c r="F54" s="24">
        <f t="shared" si="2"/>
        <v>0.13113013113013111</v>
      </c>
      <c r="G54" s="20">
        <f t="shared" si="3"/>
        <v>2.538002538002538E-2</v>
      </c>
      <c r="H54" s="25">
        <f t="shared" si="4"/>
        <v>0.11097011097011097</v>
      </c>
      <c r="I54" s="19">
        <f t="shared" si="5"/>
        <v>3.8250038250038247E-2</v>
      </c>
      <c r="J54" s="20">
        <f t="shared" si="6"/>
        <v>8.5400000000000004E-2</v>
      </c>
      <c r="K54" s="20">
        <f t="shared" si="7"/>
        <v>7.6320076320076313E-2</v>
      </c>
      <c r="L54" s="25">
        <f t="shared" si="8"/>
        <v>0.12141012141012139</v>
      </c>
      <c r="M54" s="24">
        <f t="shared" si="9"/>
        <v>0.10080010080010079</v>
      </c>
      <c r="N54" s="20">
        <f t="shared" si="10"/>
        <v>6.948006948006949E-2</v>
      </c>
      <c r="O54" s="24">
        <f t="shared" si="11"/>
        <v>0.13437013437013437</v>
      </c>
      <c r="P54" s="24">
        <f t="shared" si="12"/>
        <v>0.13104013104013104</v>
      </c>
      <c r="Q54" s="19">
        <f t="shared" si="13"/>
        <v>4.8000000000000001E-2</v>
      </c>
      <c r="R54" s="20">
        <f t="shared" si="14"/>
        <v>3.4000000000000002E-2</v>
      </c>
      <c r="S54" s="25">
        <f t="shared" si="15"/>
        <v>9.6120096120096116E-2</v>
      </c>
      <c r="T54" s="20">
        <f t="shared" si="16"/>
        <v>8.478008478008478E-2</v>
      </c>
      <c r="U54" s="24">
        <f t="shared" si="17"/>
        <v>0.11907011907011907</v>
      </c>
      <c r="V54" s="19">
        <f t="shared" si="18"/>
        <v>8.5860085860085852E-2</v>
      </c>
      <c r="W54" s="19">
        <f t="shared" si="19"/>
        <v>8.5860085860085852E-2</v>
      </c>
      <c r="X54" s="19">
        <f t="shared" si="20"/>
        <v>9.4050094050094041E-2</v>
      </c>
      <c r="Y54" s="19">
        <f t="shared" si="21"/>
        <v>8.4150084150084153E-2</v>
      </c>
      <c r="Z54" s="24">
        <f t="shared" si="22"/>
        <v>9.6660096660096659E-2</v>
      </c>
    </row>
    <row r="55" spans="4:26" x14ac:dyDescent="0.2">
      <c r="D55" s="23" t="s">
        <v>8</v>
      </c>
      <c r="E55" s="22" t="s">
        <v>56</v>
      </c>
      <c r="F55" s="24">
        <f t="shared" si="2"/>
        <v>0.15644133291192114</v>
      </c>
      <c r="G55" s="20">
        <f t="shared" si="3"/>
        <v>8.4176554764790065E-2</v>
      </c>
      <c r="H55" s="20">
        <f t="shared" si="4"/>
        <v>5.558829088240852E-2</v>
      </c>
      <c r="I55" s="19">
        <f t="shared" si="5"/>
        <v>8.0470668705962811E-2</v>
      </c>
      <c r="J55" s="20">
        <f t="shared" si="6"/>
        <v>6.8823529411764714E-2</v>
      </c>
      <c r="K55" s="25">
        <f t="shared" si="7"/>
        <v>0.10164716047068988</v>
      </c>
      <c r="L55" s="20">
        <f t="shared" si="8"/>
        <v>3.15000315000315E-2</v>
      </c>
      <c r="M55" s="19">
        <f t="shared" si="9"/>
        <v>2.6470614705908824E-2</v>
      </c>
      <c r="N55" s="25">
        <f t="shared" si="10"/>
        <v>0.12891189361777597</v>
      </c>
      <c r="O55" s="24">
        <f t="shared" si="11"/>
        <v>0.12647058823529411</v>
      </c>
      <c r="P55" s="19">
        <f t="shared" si="12"/>
        <v>7.7823607235371933E-2</v>
      </c>
      <c r="Q55" s="19">
        <f t="shared" si="13"/>
        <v>8.8235294117647065E-2</v>
      </c>
      <c r="R55" s="25">
        <f t="shared" si="14"/>
        <v>0.11764705882352942</v>
      </c>
      <c r="S55" s="20">
        <f t="shared" si="15"/>
        <v>6.0882413823590296E-2</v>
      </c>
      <c r="T55" s="25">
        <f t="shared" si="16"/>
        <v>0.12758836288248052</v>
      </c>
      <c r="U55" s="19">
        <f t="shared" si="17"/>
        <v>3.6529448294154179E-2</v>
      </c>
      <c r="V55" s="24">
        <f t="shared" si="18"/>
        <v>9.7411862117744455E-2</v>
      </c>
      <c r="W55" s="19">
        <f t="shared" si="19"/>
        <v>7.9411844117726477E-2</v>
      </c>
      <c r="X55" s="19">
        <f t="shared" si="20"/>
        <v>9.0529502294208183E-2</v>
      </c>
      <c r="Y55" s="24">
        <f t="shared" si="21"/>
        <v>0.11091187561775796</v>
      </c>
      <c r="Z55" s="24">
        <f t="shared" si="22"/>
        <v>0.10350010350010351</v>
      </c>
    </row>
    <row r="56" spans="4:26" x14ac:dyDescent="0.2">
      <c r="D56" s="17" t="s">
        <v>16</v>
      </c>
      <c r="E56" s="30" t="s">
        <v>57</v>
      </c>
      <c r="F56" s="19">
        <f t="shared" si="2"/>
        <v>9.2250092250092258E-2</v>
      </c>
      <c r="G56" s="20">
        <f t="shared" si="3"/>
        <v>2.2499999999999999E-2</v>
      </c>
      <c r="H56" s="20">
        <f t="shared" si="4"/>
        <v>3.5000000000000003E-2</v>
      </c>
      <c r="I56" s="19">
        <f t="shared" si="5"/>
        <v>2.75E-2</v>
      </c>
      <c r="J56" s="37" t="s">
        <v>66</v>
      </c>
      <c r="K56" s="25">
        <f t="shared" si="7"/>
        <v>9.5625095625095635E-2</v>
      </c>
      <c r="L56" s="20">
        <f t="shared" si="8"/>
        <v>6.3000063000063E-2</v>
      </c>
      <c r="M56" s="19">
        <f t="shared" si="9"/>
        <v>3.6000036000035998E-2</v>
      </c>
      <c r="N56" s="28">
        <f t="shared" si="10"/>
        <v>0.20700020700020696</v>
      </c>
      <c r="O56" s="19">
        <f t="shared" si="11"/>
        <v>2.5000000000000001E-2</v>
      </c>
      <c r="P56" s="19">
        <f t="shared" si="12"/>
        <v>4.2750042750042745E-2</v>
      </c>
      <c r="Q56" s="19">
        <f t="shared" si="13"/>
        <v>2.8125028125028123E-2</v>
      </c>
      <c r="R56" s="20">
        <f t="shared" si="14"/>
        <v>2.2499999999999999E-2</v>
      </c>
      <c r="S56" s="20">
        <f t="shared" si="15"/>
        <v>5.062505062505062E-2</v>
      </c>
      <c r="T56" s="37" t="s">
        <v>66</v>
      </c>
      <c r="U56" s="19">
        <f t="shared" si="17"/>
        <v>8.2125082125082113E-2</v>
      </c>
      <c r="V56" s="19">
        <f t="shared" si="18"/>
        <v>4.2750042750042745E-2</v>
      </c>
      <c r="W56" s="19">
        <f t="shared" si="19"/>
        <v>4.2750042750042745E-2</v>
      </c>
      <c r="X56" s="19">
        <f t="shared" si="20"/>
        <v>3.0375030375030372E-2</v>
      </c>
      <c r="Y56" s="19">
        <f t="shared" si="21"/>
        <v>4.8375048375048371E-2</v>
      </c>
      <c r="Z56" s="24">
        <f t="shared" si="22"/>
        <v>0.10687510687510686</v>
      </c>
    </row>
    <row r="57" spans="4:26" x14ac:dyDescent="0.2">
      <c r="Y57" s="6"/>
    </row>
  </sheetData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7013B-9DE9-B940-BF07-BAD05E66E026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Grains Compared</vt:lpstr>
      <vt:lpstr>Sheet1</vt:lpstr>
    </vt:vector>
  </TitlesOfParts>
  <Company>Oldways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Toups</dc:creator>
  <cp:lastModifiedBy>Kelly Toups</cp:lastModifiedBy>
  <dcterms:created xsi:type="dcterms:W3CDTF">2014-11-05T13:46:20Z</dcterms:created>
  <dcterms:modified xsi:type="dcterms:W3CDTF">2021-06-10T12:27:06Z</dcterms:modified>
</cp:coreProperties>
</file>